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dministrative\Fiscal Services\JeremyO\SWCDs\2018_FinancialStatementPackage\"/>
    </mc:Choice>
  </mc:AlternateContent>
  <bookViews>
    <workbookView xWindow="0" yWindow="0" windowWidth="19200" windowHeight="11595"/>
  </bookViews>
  <sheets>
    <sheet name="Instructions" sheetId="6" r:id="rId1"/>
    <sheet name="Bal Sheet" sheetId="1" r:id="rId2"/>
    <sheet name="Budget" sheetId="3" r:id="rId3"/>
    <sheet name="Help Sheet" sheetId="4" r:id="rId4"/>
    <sheet name="Rev Stmt" sheetId="2" r:id="rId5"/>
    <sheet name="Trial Bal (use if needed)" sheetId="5" r:id="rId6"/>
  </sheets>
  <definedNames>
    <definedName name="_xlnm.Print_Area" localSheetId="1">'Bal Sheet'!$A$1:$F$62</definedName>
    <definedName name="_xlnm.Print_Area" localSheetId="2">Budget!$A$1:$H$48</definedName>
  </definedNames>
  <calcPr calcId="152511"/>
</workbook>
</file>

<file path=xl/calcChain.xml><?xml version="1.0" encoding="utf-8"?>
<calcChain xmlns="http://schemas.openxmlformats.org/spreadsheetml/2006/main">
  <c r="D52" i="4" l="1"/>
  <c r="B52" i="4"/>
  <c r="D59" i="4" l="1"/>
  <c r="B59" i="4"/>
  <c r="D58" i="4"/>
  <c r="D57" i="4"/>
  <c r="D56" i="4"/>
  <c r="D55" i="4"/>
  <c r="D54" i="4"/>
  <c r="B61" i="4"/>
  <c r="D51" i="4"/>
  <c r="D50" i="4"/>
  <c r="D61" i="4" l="1"/>
  <c r="B25" i="2" l="1"/>
  <c r="B20" i="2"/>
  <c r="B14" i="2"/>
  <c r="B13" i="2"/>
  <c r="B12" i="2"/>
  <c r="D36" i="1" l="1"/>
  <c r="D38" i="4"/>
  <c r="D15" i="4"/>
  <c r="D40" i="1"/>
  <c r="D35" i="1"/>
  <c r="D21" i="1"/>
  <c r="H28" i="4"/>
  <c r="H29" i="4"/>
  <c r="H30" i="4"/>
  <c r="F31" i="1"/>
  <c r="F32" i="1"/>
  <c r="F30" i="1"/>
  <c r="F13" i="1"/>
  <c r="H32" i="4" l="1"/>
  <c r="D39" i="3"/>
  <c r="H39" i="3" s="1"/>
  <c r="D34" i="3"/>
  <c r="D33" i="3"/>
  <c r="D28" i="3"/>
  <c r="D29" i="3"/>
  <c r="D30" i="3"/>
  <c r="D27" i="3"/>
  <c r="D18" i="3"/>
  <c r="D21" i="3"/>
  <c r="D20" i="3"/>
  <c r="D16" i="3"/>
  <c r="D15" i="3"/>
  <c r="D14" i="3"/>
  <c r="D13" i="3"/>
  <c r="F40" i="1" l="1"/>
  <c r="F21" i="1"/>
  <c r="P29" i="4" l="1"/>
  <c r="N29" i="4"/>
  <c r="P28" i="4" l="1"/>
  <c r="N28" i="4"/>
  <c r="P30" i="4"/>
  <c r="N30" i="4"/>
  <c r="D48" i="1" l="1"/>
  <c r="F48" i="1" s="1"/>
  <c r="P31" i="4"/>
  <c r="P33" i="4" s="1"/>
  <c r="N31" i="4"/>
  <c r="B58" i="4"/>
  <c r="B57" i="4"/>
  <c r="B56" i="4"/>
  <c r="B55" i="4"/>
  <c r="N33" i="4" l="1"/>
  <c r="D40" i="4"/>
  <c r="F35" i="1"/>
  <c r="B152" i="5" l="1"/>
  <c r="D151" i="5"/>
  <c r="D154" i="5" s="1"/>
  <c r="D150" i="5"/>
  <c r="D149" i="5"/>
  <c r="B155" i="5" s="1"/>
  <c r="B148" i="5"/>
  <c r="AB140" i="5"/>
  <c r="D140" i="5"/>
  <c r="B140" i="5"/>
  <c r="N138" i="5"/>
  <c r="N137" i="5"/>
  <c r="N136" i="5"/>
  <c r="N135" i="5"/>
  <c r="N134" i="5"/>
  <c r="Y134" i="5"/>
  <c r="N133" i="5"/>
  <c r="AA133" i="5"/>
  <c r="N132" i="5"/>
  <c r="AA132" i="5"/>
  <c r="N129" i="5"/>
  <c r="AA129" i="5"/>
  <c r="N128" i="5"/>
  <c r="AA128" i="5"/>
  <c r="N127" i="5"/>
  <c r="AA127" i="5"/>
  <c r="N126" i="5"/>
  <c r="AA126" i="5"/>
  <c r="N125" i="5"/>
  <c r="N124" i="5"/>
  <c r="N123" i="5"/>
  <c r="AA123" i="5"/>
  <c r="N122" i="5"/>
  <c r="Y122" i="5"/>
  <c r="N121" i="5"/>
  <c r="Y121" i="5" s="1"/>
  <c r="N120" i="5"/>
  <c r="Y120" i="5" s="1"/>
  <c r="N119" i="5"/>
  <c r="Y119" i="5" s="1"/>
  <c r="N118" i="5"/>
  <c r="Y118" i="5" s="1"/>
  <c r="N117" i="5"/>
  <c r="Z117" i="5" s="1"/>
  <c r="Z140" i="5" s="1"/>
  <c r="N116" i="5"/>
  <c r="U116" i="5" s="1"/>
  <c r="N115" i="5"/>
  <c r="U115" i="5" s="1"/>
  <c r="N114" i="5"/>
  <c r="U114" i="5" s="1"/>
  <c r="N113" i="5"/>
  <c r="U113" i="5" s="1"/>
  <c r="N112" i="5"/>
  <c r="U112" i="5" s="1"/>
  <c r="N111" i="5"/>
  <c r="U111" i="5" s="1"/>
  <c r="N110" i="5"/>
  <c r="U110" i="5" s="1"/>
  <c r="N109" i="5"/>
  <c r="U109" i="5" s="1"/>
  <c r="N108" i="5"/>
  <c r="U108" i="5" s="1"/>
  <c r="N107" i="5"/>
  <c r="U107" i="5" s="1"/>
  <c r="N106" i="5"/>
  <c r="AA106" i="5" s="1"/>
  <c r="AA140" i="5" s="1"/>
  <c r="N105" i="5"/>
  <c r="V105" i="5" s="1"/>
  <c r="N104" i="5"/>
  <c r="V104" i="5" s="1"/>
  <c r="N103" i="5"/>
  <c r="V103" i="5" s="1"/>
  <c r="N102" i="5"/>
  <c r="V102" i="5" s="1"/>
  <c r="N101" i="5"/>
  <c r="V101" i="5" s="1"/>
  <c r="N100" i="5"/>
  <c r="V100" i="5" s="1"/>
  <c r="N99" i="5"/>
  <c r="V99" i="5" s="1"/>
  <c r="N98" i="5"/>
  <c r="W98" i="5" s="1"/>
  <c r="N97" i="5"/>
  <c r="X97" i="5" s="1"/>
  <c r="X140" i="5" s="1"/>
  <c r="N96" i="5"/>
  <c r="W96" i="5"/>
  <c r="N95" i="5"/>
  <c r="V95" i="5" s="1"/>
  <c r="N94" i="5"/>
  <c r="V94" i="5"/>
  <c r="N93" i="5"/>
  <c r="V93" i="5" s="1"/>
  <c r="N92" i="5"/>
  <c r="V92" i="5" s="1"/>
  <c r="N91" i="5"/>
  <c r="V91" i="5" s="1"/>
  <c r="N90" i="5"/>
  <c r="V90" i="5" s="1"/>
  <c r="N89" i="5"/>
  <c r="V89" i="5" s="1"/>
  <c r="N88" i="5"/>
  <c r="V88" i="5" s="1"/>
  <c r="N87" i="5"/>
  <c r="V87" i="5" s="1"/>
  <c r="N86" i="5"/>
  <c r="V86" i="5" s="1"/>
  <c r="N85" i="5"/>
  <c r="V85" i="5" s="1"/>
  <c r="N84" i="5"/>
  <c r="V84" i="5" s="1"/>
  <c r="N83" i="5"/>
  <c r="V83" i="5" s="1"/>
  <c r="N82" i="5"/>
  <c r="V82" i="5" s="1"/>
  <c r="N81" i="5"/>
  <c r="V81" i="5" s="1"/>
  <c r="N80" i="5"/>
  <c r="V80" i="5" s="1"/>
  <c r="N79" i="5"/>
  <c r="Y79" i="5" s="1"/>
  <c r="L78" i="5"/>
  <c r="L77" i="5"/>
  <c r="L75" i="5"/>
  <c r="T75" i="5"/>
  <c r="L74" i="5"/>
  <c r="L73" i="5"/>
  <c r="L72" i="5"/>
  <c r="L71" i="5"/>
  <c r="R71" i="5" s="1"/>
  <c r="R70" i="5"/>
  <c r="L70" i="5"/>
  <c r="L69" i="5"/>
  <c r="L68" i="5"/>
  <c r="L67" i="5"/>
  <c r="L66" i="5"/>
  <c r="L65" i="5"/>
  <c r="L64" i="5"/>
  <c r="L61" i="5"/>
  <c r="L60" i="5"/>
  <c r="L59" i="5"/>
  <c r="R59" i="5" s="1"/>
  <c r="L58" i="5"/>
  <c r="R58" i="5" s="1"/>
  <c r="L57" i="5"/>
  <c r="R57" i="5" s="1"/>
  <c r="L56" i="5"/>
  <c r="R56" i="5" s="1"/>
  <c r="L55" i="5"/>
  <c r="R55" i="5" s="1"/>
  <c r="L54" i="5"/>
  <c r="R54" i="5" s="1"/>
  <c r="L53" i="5"/>
  <c r="L52" i="5"/>
  <c r="T52" i="5"/>
  <c r="L51" i="5"/>
  <c r="T51" i="5" s="1"/>
  <c r="L50" i="5"/>
  <c r="T50" i="5" s="1"/>
  <c r="L49" i="5"/>
  <c r="T49" i="5" s="1"/>
  <c r="L48" i="5"/>
  <c r="T48" i="5"/>
  <c r="L47" i="5"/>
  <c r="T47" i="5"/>
  <c r="L46" i="5"/>
  <c r="T46" i="5" s="1"/>
  <c r="L45" i="5"/>
  <c r="Q45" i="5" s="1"/>
  <c r="L44" i="5"/>
  <c r="Q44" i="5" s="1"/>
  <c r="L43" i="5"/>
  <c r="Q43" i="5" s="1"/>
  <c r="L42" i="5"/>
  <c r="Q42" i="5" s="1"/>
  <c r="L41" i="5"/>
  <c r="Q41" i="5" s="1"/>
  <c r="L40" i="5"/>
  <c r="Q40" i="5" s="1"/>
  <c r="L39" i="5"/>
  <c r="Q39" i="5" s="1"/>
  <c r="L38" i="5"/>
  <c r="Q38" i="5" s="1"/>
  <c r="L37" i="5"/>
  <c r="Q37" i="5" s="1"/>
  <c r="L36" i="5"/>
  <c r="Q36" i="5" s="1"/>
  <c r="L35" i="5"/>
  <c r="Q35" i="5" s="1"/>
  <c r="L34" i="5"/>
  <c r="Q34" i="5" s="1"/>
  <c r="L33" i="5"/>
  <c r="Q33" i="5" s="1"/>
  <c r="L32" i="5"/>
  <c r="Q32" i="5" s="1"/>
  <c r="L31" i="5"/>
  <c r="Q31" i="5" s="1"/>
  <c r="L30" i="5"/>
  <c r="Q30" i="5" s="1"/>
  <c r="Q29" i="5"/>
  <c r="L29" i="5"/>
  <c r="L28" i="5"/>
  <c r="S28" i="5" s="1"/>
  <c r="S140" i="5" s="1"/>
  <c r="J26" i="5"/>
  <c r="J25" i="5"/>
  <c r="J24" i="5"/>
  <c r="J23" i="5"/>
  <c r="H21" i="5"/>
  <c r="H20" i="5"/>
  <c r="H19" i="5"/>
  <c r="H18" i="5"/>
  <c r="H17" i="5"/>
  <c r="H16" i="5"/>
  <c r="H15" i="5"/>
  <c r="H14" i="5"/>
  <c r="H13" i="5"/>
  <c r="F11" i="5"/>
  <c r="F10" i="5"/>
  <c r="F9" i="5"/>
  <c r="F8" i="5"/>
  <c r="F7" i="5"/>
  <c r="F6" i="5"/>
  <c r="F5" i="5"/>
  <c r="F4" i="5"/>
  <c r="F140" i="5"/>
  <c r="F12" i="2"/>
  <c r="F13" i="2"/>
  <c r="F14" i="2"/>
  <c r="D20" i="2"/>
  <c r="F25" i="2"/>
  <c r="D23" i="4"/>
  <c r="D39" i="4" s="1"/>
  <c r="D41" i="4" s="1"/>
  <c r="D19" i="2" s="1"/>
  <c r="D14" i="4"/>
  <c r="D18" i="4" s="1"/>
  <c r="F28" i="1"/>
  <c r="F29" i="1"/>
  <c r="F33" i="1"/>
  <c r="F34" i="1"/>
  <c r="F36" i="1"/>
  <c r="D37" i="1"/>
  <c r="D43" i="1" s="1"/>
  <c r="B37" i="1"/>
  <c r="B43" i="1" s="1"/>
  <c r="F11" i="1"/>
  <c r="F12" i="1"/>
  <c r="F14" i="1"/>
  <c r="F15" i="1"/>
  <c r="D47" i="1"/>
  <c r="B18" i="1"/>
  <c r="B24" i="1" s="1"/>
  <c r="D17" i="3"/>
  <c r="H14" i="3"/>
  <c r="H13" i="3"/>
  <c r="H16" i="3"/>
  <c r="H15" i="3"/>
  <c r="H18" i="3"/>
  <c r="H20" i="3"/>
  <c r="H21" i="3"/>
  <c r="H27" i="3"/>
  <c r="H28" i="3"/>
  <c r="H29" i="3"/>
  <c r="H30" i="3"/>
  <c r="H33" i="3"/>
  <c r="H34" i="3"/>
  <c r="B17" i="3"/>
  <c r="B22" i="3"/>
  <c r="B31" i="3"/>
  <c r="B35" i="3"/>
  <c r="B36" i="3"/>
  <c r="D22" i="3"/>
  <c r="D31" i="3"/>
  <c r="D36" i="3" s="1"/>
  <c r="D35" i="3"/>
  <c r="F35" i="3"/>
  <c r="F31" i="3"/>
  <c r="F22" i="3"/>
  <c r="F17" i="3"/>
  <c r="A2" i="3"/>
  <c r="A1" i="3"/>
  <c r="A1" i="2"/>
  <c r="A2" i="2"/>
  <c r="B8" i="2"/>
  <c r="D8" i="2"/>
  <c r="F8" i="2"/>
  <c r="B9" i="2"/>
  <c r="D9" i="2"/>
  <c r="N140" i="5"/>
  <c r="R53" i="5"/>
  <c r="D17" i="1" l="1"/>
  <c r="B54" i="4" s="1"/>
  <c r="H17" i="3"/>
  <c r="F23" i="3"/>
  <c r="B11" i="2"/>
  <c r="H35" i="3"/>
  <c r="F36" i="3"/>
  <c r="B19" i="2" s="1"/>
  <c r="B21" i="2" s="1"/>
  <c r="H22" i="3"/>
  <c r="H23" i="3" s="1"/>
  <c r="D21" i="2"/>
  <c r="D23" i="3"/>
  <c r="D38" i="3" s="1"/>
  <c r="D40" i="3" s="1"/>
  <c r="B49" i="1"/>
  <c r="B50" i="1" s="1"/>
  <c r="F20" i="2"/>
  <c r="F47" i="1"/>
  <c r="D15" i="2"/>
  <c r="U140" i="5"/>
  <c r="U148" i="5" s="1"/>
  <c r="P78" i="5"/>
  <c r="P140" i="5" s="1"/>
  <c r="F37" i="1"/>
  <c r="F43" i="1" s="1"/>
  <c r="H140" i="5"/>
  <c r="L140" i="5"/>
  <c r="J140" i="5"/>
  <c r="B23" i="3"/>
  <c r="B38" i="3" s="1"/>
  <c r="B40" i="3" s="1"/>
  <c r="H31" i="3"/>
  <c r="H36" i="3" s="1"/>
  <c r="V140" i="5"/>
  <c r="W140" i="5"/>
  <c r="Q140" i="5"/>
  <c r="T140" i="5"/>
  <c r="R140" i="5"/>
  <c r="Y140" i="5"/>
  <c r="F38" i="3" l="1"/>
  <c r="F40" i="3" s="1"/>
  <c r="D18" i="1"/>
  <c r="D24" i="1" s="1"/>
  <c r="D55" i="1"/>
  <c r="F55" i="1" s="1"/>
  <c r="F17" i="1"/>
  <c r="F18" i="1" s="1"/>
  <c r="F24" i="1" s="1"/>
  <c r="F19" i="2"/>
  <c r="F21" i="2" s="1"/>
  <c r="B15" i="2"/>
  <c r="B24" i="2" s="1"/>
  <c r="B26" i="2" s="1"/>
  <c r="B3" i="4" s="1"/>
  <c r="F11" i="2"/>
  <c r="F15" i="2" s="1"/>
  <c r="D24" i="2"/>
  <c r="D26" i="2" s="1"/>
  <c r="H38" i="3"/>
  <c r="H40" i="3" s="1"/>
  <c r="D49" i="1"/>
  <c r="B51" i="4"/>
  <c r="B52" i="1"/>
  <c r="AC140" i="5"/>
  <c r="F24" i="2" l="1"/>
  <c r="F26" i="2" s="1"/>
  <c r="F49" i="1"/>
  <c r="F50" i="1" s="1"/>
  <c r="D50" i="1"/>
  <c r="D56" i="1" l="1"/>
  <c r="F56" i="1" s="1"/>
  <c r="F57" i="1" s="1"/>
  <c r="D57" i="1" l="1"/>
  <c r="D59" i="1" s="1"/>
  <c r="F59" i="1"/>
  <c r="F3" i="4"/>
  <c r="B50" i="4"/>
</calcChain>
</file>

<file path=xl/sharedStrings.xml><?xml version="1.0" encoding="utf-8"?>
<sst xmlns="http://schemas.openxmlformats.org/spreadsheetml/2006/main" count="611" uniqueCount="304">
  <si>
    <t>Capital Assets:</t>
  </si>
  <si>
    <t xml:space="preserve">    Equipment (net of accumulated depreciation)</t>
  </si>
  <si>
    <t xml:space="preserve">       Total Assets</t>
  </si>
  <si>
    <t>Assets</t>
  </si>
  <si>
    <t>Liabilities</t>
  </si>
  <si>
    <t xml:space="preserve">       Total Liabilities</t>
  </si>
  <si>
    <t xml:space="preserve">       Total Fund Balance</t>
  </si>
  <si>
    <t xml:space="preserve">  Unrestricted</t>
  </si>
  <si>
    <t>General</t>
  </si>
  <si>
    <t>Fund</t>
  </si>
  <si>
    <t>Adjustments</t>
  </si>
  <si>
    <t>See Notes</t>
  </si>
  <si>
    <t xml:space="preserve"> </t>
  </si>
  <si>
    <t>Statement of</t>
  </si>
  <si>
    <t>Revenues</t>
  </si>
  <si>
    <t xml:space="preserve">  Miscellaneous</t>
  </si>
  <si>
    <t xml:space="preserve">      Total Revenues</t>
  </si>
  <si>
    <t>Expenditures</t>
  </si>
  <si>
    <t xml:space="preserve">  Conservation</t>
  </si>
  <si>
    <t xml:space="preserve">    Current</t>
  </si>
  <si>
    <t xml:space="preserve">    Capital outlay</t>
  </si>
  <si>
    <t xml:space="preserve">      Total Expenditures</t>
  </si>
  <si>
    <t xml:space="preserve">       Excess of Revenues Over (Under) </t>
  </si>
  <si>
    <t>STATEMENT OF ACTIVITIES AND</t>
  </si>
  <si>
    <t>BUDGET AND ACTUAL</t>
  </si>
  <si>
    <t xml:space="preserve">  Intergovernmental</t>
  </si>
  <si>
    <t xml:space="preserve">    County</t>
  </si>
  <si>
    <t>GENERAL FUND</t>
  </si>
  <si>
    <t xml:space="preserve">Original </t>
  </si>
  <si>
    <t>Budget</t>
  </si>
  <si>
    <t>Final Budget</t>
  </si>
  <si>
    <t>Final</t>
  </si>
  <si>
    <t>Actual</t>
  </si>
  <si>
    <t>Variance with</t>
  </si>
  <si>
    <t xml:space="preserve">    Other</t>
  </si>
  <si>
    <t xml:space="preserve">    Supplies</t>
  </si>
  <si>
    <t xml:space="preserve">    District</t>
  </si>
  <si>
    <t xml:space="preserve">    State</t>
  </si>
  <si>
    <t xml:space="preserve">    Total project expenditures</t>
  </si>
  <si>
    <t>Positive  (Neg)</t>
  </si>
  <si>
    <t xml:space="preserve">  Expenditures</t>
  </si>
  <si>
    <t xml:space="preserve">Excess of Revenues Over (Under) </t>
  </si>
  <si>
    <t>Fund Balance - January 1</t>
  </si>
  <si>
    <t>Fund Balance - December 31</t>
  </si>
  <si>
    <t>Activities</t>
  </si>
  <si>
    <t>BUDGETARY COMPARISON STATEMENT</t>
  </si>
  <si>
    <t>Notes are an integral part of the basic financial statements.</t>
  </si>
  <si>
    <t xml:space="preserve">    Local</t>
  </si>
  <si>
    <t xml:space="preserve">    Federal</t>
  </si>
  <si>
    <t>GOVERNMENTAL FUND BALANCE SHEET</t>
  </si>
  <si>
    <t>GOVERNMENTAL FUND REVENUES, EXPENDITURES AND CHANGES IN FUND BALANCE</t>
  </si>
  <si>
    <t>Expenditures/Expenses</t>
  </si>
  <si>
    <t xml:space="preserve">      Total Expenditures/Expenses</t>
  </si>
  <si>
    <t xml:space="preserve">              Expenditures/Expenses</t>
  </si>
  <si>
    <t>Difference</t>
  </si>
  <si>
    <t>Adjustment to Current Expenditures</t>
  </si>
  <si>
    <t>Beginning of year gross fixed assets</t>
  </si>
  <si>
    <t xml:space="preserve">  Beginning of year net fixed assets</t>
  </si>
  <si>
    <t xml:space="preserve">  End of year net fixed assets</t>
  </si>
  <si>
    <t>Test</t>
  </si>
  <si>
    <t>Fund Balance</t>
  </si>
  <si>
    <t>Fixed Assets</t>
  </si>
  <si>
    <t>Net Diff (should be -0-)</t>
  </si>
  <si>
    <t xml:space="preserve">   to be corrected somewhere. The left hand column is the General Fund column and should agree to your </t>
  </si>
  <si>
    <t xml:space="preserve">   Trial Balance. The right hand columns are after the GASB34 adjustments are made.</t>
  </si>
  <si>
    <t xml:space="preserve">The below tables can be used to calculate the adjustment number in the center column on </t>
  </si>
  <si>
    <t xml:space="preserve">   the Statement of Activities.</t>
  </si>
  <si>
    <t xml:space="preserve">The below table is a second test you can run if you are out of balance.  Obtain the </t>
  </si>
  <si>
    <t xml:space="preserve">    Net</t>
  </si>
  <si>
    <t>Rev</t>
  </si>
  <si>
    <t>Expense</t>
  </si>
  <si>
    <t>Proj Exp</t>
  </si>
  <si>
    <t>Debit</t>
  </si>
  <si>
    <t>Credit</t>
  </si>
  <si>
    <t>Equity</t>
  </si>
  <si>
    <t>Exp</t>
  </si>
  <si>
    <t>Intergovt</t>
  </si>
  <si>
    <t>Charges Serv</t>
  </si>
  <si>
    <t>Interest</t>
  </si>
  <si>
    <t>Misc</t>
  </si>
  <si>
    <t>Pers Ser</t>
  </si>
  <si>
    <t>Other C/S</t>
  </si>
  <si>
    <t>Supplies</t>
  </si>
  <si>
    <t>Capital</t>
  </si>
  <si>
    <t>District</t>
  </si>
  <si>
    <t>County</t>
  </si>
  <si>
    <t>State</t>
  </si>
  <si>
    <t>Fed</t>
  </si>
  <si>
    <t>Checking</t>
  </si>
  <si>
    <t>Money Market</t>
  </si>
  <si>
    <t>CDs</t>
  </si>
  <si>
    <t>Accounts Receivable</t>
  </si>
  <si>
    <t>Due from other Governments</t>
  </si>
  <si>
    <t>Interest Receivable</t>
  </si>
  <si>
    <t>Petty cash</t>
  </si>
  <si>
    <t>Inventory Asset</t>
  </si>
  <si>
    <t>Accounts Payble</t>
  </si>
  <si>
    <t>Accrued Expenses</t>
  </si>
  <si>
    <t>Accrued Salaries Payable</t>
  </si>
  <si>
    <t>Customer tree Deposit</t>
  </si>
  <si>
    <t>Deferred Revenue</t>
  </si>
  <si>
    <t>Due to Other Govts</t>
  </si>
  <si>
    <t>Payroll Liab: Flex Spending Acct</t>
  </si>
  <si>
    <t>Payroll Liab: Health Partners</t>
  </si>
  <si>
    <t>Sales Tax Payable</t>
  </si>
  <si>
    <t>Fund Balance - Designated Inventory</t>
  </si>
  <si>
    <t>Fund Bal - Designated SF</t>
  </si>
  <si>
    <t>Fund Balance - Undesignated</t>
  </si>
  <si>
    <t>Retained Earnings</t>
  </si>
  <si>
    <t>Interest Earnings</t>
  </si>
  <si>
    <t>Inter Govt Rev - County -  Alloc</t>
  </si>
  <si>
    <t>Inter Govt Rev - County - Water Plan</t>
  </si>
  <si>
    <t>Inter Govt Rev - County - Match WP</t>
  </si>
  <si>
    <t>Inter Govt Rev - County - WP  Impl</t>
  </si>
  <si>
    <t>Inter Govt Rev - County - WCA</t>
  </si>
  <si>
    <t>Inter Govt Rev - Fed - USDA</t>
  </si>
  <si>
    <t>Inter Govt Rev - State - BWSR FY09 FWQM Grant</t>
  </si>
  <si>
    <t>Inter Govt Rev - State - BWSR C/Shr</t>
  </si>
  <si>
    <t>Inter Govt Rev - State - BWSR Gen Serv/RIM</t>
  </si>
  <si>
    <t>Inter Govt Rev - State - BWSR Clean Water Legacy Grant</t>
  </si>
  <si>
    <t>Inter Govt Rev - State - DNR Forestry</t>
  </si>
  <si>
    <t xml:space="preserve">Inter Govt Rev - State - Other State Grants </t>
  </si>
  <si>
    <t>Inter Govt Rev - State - ERWA 319</t>
  </si>
  <si>
    <t>Inter Govt Rev - State - ERWA TMDL</t>
  </si>
  <si>
    <t>Inter Govt Rev - State - Little Rock Lake TMDL</t>
  </si>
  <si>
    <t>Inter Govt Rev - State - Obs Well Read</t>
  </si>
  <si>
    <t>Inter Govt Rev - State - Little Rock Creek TMDL</t>
  </si>
  <si>
    <t>Misc Rev - Donations</t>
  </si>
  <si>
    <t>Misc Revenue</t>
  </si>
  <si>
    <t>Misc Rev - MCIT dividends</t>
  </si>
  <si>
    <t>Misc Rev - Misc</t>
  </si>
  <si>
    <t>Misc Rev - Other Projects</t>
  </si>
  <si>
    <t>Misc Rev - Sponsorships</t>
  </si>
  <si>
    <t>Misc Rev - Soil &amp; Water Stewardship</t>
  </si>
  <si>
    <t>Product Sales -  Ag BMP Service Fee</t>
  </si>
  <si>
    <t>Product Sales -  Manure Spreader</t>
  </si>
  <si>
    <t>Product Sales -  Plat books</t>
  </si>
  <si>
    <t>Product Sales -  Product Sales Other</t>
  </si>
  <si>
    <t>Product Sales -  Projects Other</t>
  </si>
  <si>
    <t>Product Sales -  Rental Equipment</t>
  </si>
  <si>
    <t>Product Sales -  Tree Program</t>
  </si>
  <si>
    <t xml:space="preserve">Product Sales -  </t>
  </si>
  <si>
    <t xml:space="preserve">Product Sales - </t>
  </si>
  <si>
    <t>Rental -</t>
  </si>
  <si>
    <t xml:space="preserve">Rental - </t>
  </si>
  <si>
    <t>Rental Equip</t>
  </si>
  <si>
    <t>Sales exp - Discount</t>
  </si>
  <si>
    <t>Inventory Adjustment</t>
  </si>
  <si>
    <t>Cost of goods sold</t>
  </si>
  <si>
    <t xml:space="preserve">Dist Op Other Serv - </t>
  </si>
  <si>
    <t>Dist Op Other Serv - Dues</t>
  </si>
  <si>
    <t xml:space="preserve">Dist Op Other Serv - Educ &amp; Promotion </t>
  </si>
  <si>
    <t xml:space="preserve">Dist Op Other Serv - Mileage &amp; Meeting &amp; Training </t>
  </si>
  <si>
    <t>Dist Op Other Serv - WRAC</t>
  </si>
  <si>
    <t>Dist Op Other Serv - Equip maintenance</t>
  </si>
  <si>
    <t>Dist Op Other Serv - Rent/Phone/IT</t>
  </si>
  <si>
    <t>Dist Op Other Serv - Office Liab, Ins</t>
  </si>
  <si>
    <t>Dist Op Other Serv - Office maintenance</t>
  </si>
  <si>
    <t>Dist Op Other Serv - Rent</t>
  </si>
  <si>
    <t>Dist Op Other Serv - Spvr Expense</t>
  </si>
  <si>
    <t>Dist Op Other Serv - Spvr Exp mileage</t>
  </si>
  <si>
    <t>Dist Op Other Serv - Spvr Exp training</t>
  </si>
  <si>
    <t>Dist Op Other Serv - Insurance</t>
  </si>
  <si>
    <t>Dist Op Other Serv - Prof Fees</t>
  </si>
  <si>
    <t>Dist Op Other Serv - Other Services &amp; Charges</t>
  </si>
  <si>
    <t>Dist Op Supplies - Office Exp</t>
  </si>
  <si>
    <t>Dist Op Capital Out - Equip purchases</t>
  </si>
  <si>
    <t>Dist Op Supplies - Field supplies</t>
  </si>
  <si>
    <t>Dist Op Supplies - Office supplies</t>
  </si>
  <si>
    <t>Forest stewardship planning</t>
  </si>
  <si>
    <t>Misc Project - Bioblitz</t>
  </si>
  <si>
    <t>Misc Proj - Elk River 319 phone</t>
  </si>
  <si>
    <t>Misc Proj - Elk River 319 manure mgmt</t>
  </si>
  <si>
    <t>Misc Proj - Elk River 319 education</t>
  </si>
  <si>
    <t>Misc Proj - Elk River 319 educatio-signs</t>
  </si>
  <si>
    <t>Misc Proj - Elk River 319 grant</t>
  </si>
  <si>
    <t>Payroll Exp District - Employee wages</t>
  </si>
  <si>
    <t>Payroll Exp District - District Cont Ins</t>
  </si>
  <si>
    <t>Payroll Exp District - Dist cont Employee Insurance</t>
  </si>
  <si>
    <t>Payroll Exp District - District Cont PERA-DCP</t>
  </si>
  <si>
    <t>Payroll Exp District - District Cont PERA</t>
  </si>
  <si>
    <t>Payroll Exp District - District Cont SS</t>
  </si>
  <si>
    <t>Payroll Exp District - Life Insurance</t>
  </si>
  <si>
    <t>Payroll Exp District - Spvr compensation</t>
  </si>
  <si>
    <t>Payroll Exp District -Payroll Expense</t>
  </si>
  <si>
    <t>Payroll Exp District -</t>
  </si>
  <si>
    <t>Project Exp County - Water Plan Implem</t>
  </si>
  <si>
    <t>Project Exp District  - Plat Book</t>
  </si>
  <si>
    <t>Project Exp District - Tree Program</t>
  </si>
  <si>
    <t>Project Exp District - Manure Spreader</t>
  </si>
  <si>
    <t>Project Exp District - Product Cost - Other</t>
  </si>
  <si>
    <t>Project Exp District - Soil and Water Stewarship</t>
  </si>
  <si>
    <t>Project Exp District - Rental Equipment Expense</t>
  </si>
  <si>
    <t xml:space="preserve">Project Exp County - Water Plan </t>
  </si>
  <si>
    <t>Project Exp County - WCA Tech. Asst.</t>
  </si>
  <si>
    <t>Project Exp - State - BWSR Cost-share</t>
  </si>
  <si>
    <t>Project Exp - State - BWSR Clean Water Legacy Grant</t>
  </si>
  <si>
    <t>Project Exp - State - Elk River Watershed 319 Grant</t>
  </si>
  <si>
    <t>Project Exp - State - BWSR FY09 FWQM Grant</t>
  </si>
  <si>
    <t>Rental Exp -</t>
  </si>
  <si>
    <t>Sales Exp - Plat book</t>
  </si>
  <si>
    <t>Sales Exp - Tree mats</t>
  </si>
  <si>
    <t>Sales Exp - Tree sales</t>
  </si>
  <si>
    <t>Shipping &amp; Handling</t>
  </si>
  <si>
    <t>TOTALS</t>
  </si>
  <si>
    <t>Liab</t>
  </si>
  <si>
    <t>Diff Rev - Exp</t>
  </si>
  <si>
    <t>Diff Assets - Liab-Equity</t>
  </si>
  <si>
    <t xml:space="preserve">  </t>
  </si>
  <si>
    <t>Project Exp - State -  Name</t>
  </si>
  <si>
    <t xml:space="preserve">  Nonspendable (Prepaids, Inventories)</t>
  </si>
  <si>
    <t xml:space="preserve">  Difference: increase (decrease)</t>
  </si>
  <si>
    <r>
      <rPr>
        <b/>
        <sz val="8"/>
        <rFont val="Arial"/>
        <family val="2"/>
      </rPr>
      <t>NOT REQUIRED</t>
    </r>
    <r>
      <rPr>
        <sz val="8"/>
        <rFont val="Arial"/>
        <family val="2"/>
      </rPr>
      <t xml:space="preserve"> But can be used to help populate the Statement of Assets and the Statement of Activities</t>
    </r>
  </si>
  <si>
    <t>BALANCING WORKSHEET AREA - DO NOT PRINT OUT WITH STATEMENTS</t>
  </si>
  <si>
    <t>STATEMENT OF NET POSITION AND</t>
  </si>
  <si>
    <t xml:space="preserve">       Total Net Position</t>
  </si>
  <si>
    <t>Net Position</t>
  </si>
  <si>
    <t>Fund Balance/Net Position January 1</t>
  </si>
  <si>
    <t>Fund Balance/Net Position December 31</t>
  </si>
  <si>
    <t>(NAME) SOIL AND WATER CONSERVATION DISTRICT</t>
  </si>
  <si>
    <t>(CITY), MINNESOTA</t>
  </si>
  <si>
    <t>Deferred Outflows of Resources</t>
  </si>
  <si>
    <t xml:space="preserve">  Defined Benefit Pension Plan</t>
  </si>
  <si>
    <t>Combined Assets and Deferred Outflows</t>
  </si>
  <si>
    <t xml:space="preserve">   of Resources</t>
  </si>
  <si>
    <t xml:space="preserve">  Net Pension Liability</t>
  </si>
  <si>
    <t>Deferred Inflows of Resources</t>
  </si>
  <si>
    <t>Combined Liabilities and Deferred Inflows</t>
  </si>
  <si>
    <t>Fund Balance/Net Position</t>
  </si>
  <si>
    <t xml:space="preserve">   Unassigned</t>
  </si>
  <si>
    <t>NOT A REQUIRED ITEM. THIS IS A TEMPLATE THAT CAN HELP WITH THE BUDGETING STATEMENT OR WITH BALANCING ISSUES</t>
  </si>
  <si>
    <t>Pension: Deferred Outflow</t>
  </si>
  <si>
    <t>Compensated Absences</t>
  </si>
  <si>
    <t>Net Pension Liability</t>
  </si>
  <si>
    <t>Pension: Deferred Inflow</t>
  </si>
  <si>
    <t xml:space="preserve">  Compensated Absences</t>
  </si>
  <si>
    <t>Type of account</t>
  </si>
  <si>
    <t>Increase</t>
  </si>
  <si>
    <t>(Decrease)</t>
  </si>
  <si>
    <t>Pension Expense</t>
  </si>
  <si>
    <t>Total</t>
  </si>
  <si>
    <t>Debits must equal credits</t>
  </si>
  <si>
    <t>Fill in only highlighed areas, anything not higlighted is a calculated field</t>
  </si>
  <si>
    <t>Net Pension Expense (decrease)</t>
  </si>
  <si>
    <t>Plus new assets in FY17</t>
  </si>
  <si>
    <t>Less: FY17 depreciation</t>
  </si>
  <si>
    <t>This number will be entered into the Adjustments column for the net pension expense (If debit it's a positive number, it credit it's a negative number) See cell D19 above</t>
  </si>
  <si>
    <t xml:space="preserve">  Assigned </t>
  </si>
  <si>
    <t>Cash and Investments</t>
  </si>
  <si>
    <t>Due from Other Governments</t>
  </si>
  <si>
    <t>Prepaid Items</t>
  </si>
  <si>
    <t>Current Liabilities:</t>
  </si>
  <si>
    <t xml:space="preserve">  Accounts Payable</t>
  </si>
  <si>
    <t xml:space="preserve">  Salaries Payable</t>
  </si>
  <si>
    <t xml:space="preserve">  Unearned Revenue</t>
  </si>
  <si>
    <t>Long-term Liabilities:</t>
  </si>
  <si>
    <t>Total Liabilities and Fund Balance</t>
  </si>
  <si>
    <t xml:space="preserve">  Investments in Capital Assets</t>
  </si>
  <si>
    <t>Total Liabilities and Net Position</t>
  </si>
  <si>
    <t xml:space="preserve">  Charges for Services</t>
  </si>
  <si>
    <t xml:space="preserve">  Investment Earnings</t>
  </si>
  <si>
    <t xml:space="preserve">    State Grants</t>
  </si>
  <si>
    <t xml:space="preserve">     Total Intergovernmental</t>
  </si>
  <si>
    <t xml:space="preserve">    Interest Earnings</t>
  </si>
  <si>
    <t xml:space="preserve">  Total Miscellaneous</t>
  </si>
  <si>
    <t xml:space="preserve">  District Operations</t>
  </si>
  <si>
    <t xml:space="preserve">    Personnel Services</t>
  </si>
  <si>
    <t xml:space="preserve">    Other Services and Charges</t>
  </si>
  <si>
    <t xml:space="preserve">    Capital Outlay</t>
  </si>
  <si>
    <t xml:space="preserve">    Total District Operations</t>
  </si>
  <si>
    <t xml:space="preserve">  Project Expenditures</t>
  </si>
  <si>
    <t>The above numbers should be zero after you have completed your reports. If you have have errors that need</t>
  </si>
  <si>
    <t>Compensated Absences Reconciliation</t>
  </si>
  <si>
    <t>Fixed Assets Reconciliation</t>
  </si>
  <si>
    <t xml:space="preserve">  Sales Tax Payable</t>
  </si>
  <si>
    <t xml:space="preserve">  Due To Other Governments</t>
  </si>
  <si>
    <t xml:space="preserve">  Customer Tree Deposit</t>
  </si>
  <si>
    <t>Defined Benefit Pension Plan</t>
  </si>
  <si>
    <t>Asset (Deferred Outflows of Resources)</t>
  </si>
  <si>
    <t>Long-term Liability</t>
  </si>
  <si>
    <t>Liability (Deferred Inflows of Resources)</t>
  </si>
  <si>
    <t>Comp Absences 12/31/17</t>
  </si>
  <si>
    <t>Less: beginning of year accum. depr:</t>
  </si>
  <si>
    <t>Asset deletion during the year</t>
  </si>
  <si>
    <t>Account</t>
  </si>
  <si>
    <t>Description</t>
  </si>
  <si>
    <t>On the Help Sheet, complete the Fixed Assets Reconciliation. NOTE: capital equipment purchases autopopulate based upon actual reported on the Budgetary Comparison Statement.</t>
  </si>
  <si>
    <t xml:space="preserve">On the Help Sheet, complete the Compensated Absences Reconciliation. </t>
  </si>
  <si>
    <t>Complete the Original Budget, Final Budget, and Actual columns of the Budgetary Comparison Statement (Budget tab). NOTE: The Fund Balance - January 1 number (for the current year) is the same as the previous year's Fund Balance - December 31 number (last year's ending balance).</t>
  </si>
  <si>
    <t>On the Statement of Activities and Governmental Fund Revenues, Expenditures, and Changes in Fund Balance (Rev Stmt tab), the adjustments column Fund Balance/Net Position January 1 amount (for the current year) is the same as the previous year's adjustments column Fund Balance/Net Position December 31 number (last year's ending balance).</t>
  </si>
  <si>
    <t>Order of Entries</t>
  </si>
  <si>
    <t>Pension Reconciliation (per GASB 68)</t>
  </si>
  <si>
    <t>December 31, 2018  trial balance</t>
  </si>
  <si>
    <t>FOR THE YEAR ENDED DECEMBER 31, 2018</t>
  </si>
  <si>
    <t>YEAR ENDED DECEMBER 31, 2018</t>
  </si>
  <si>
    <t>DECEMBER 31, 2018</t>
  </si>
  <si>
    <t>On the Help Sheet, complete the Pension Reconciliation. Amounts for 2017 are taken from last year's financial statements (use audited financial statement numbers if available). See the PERA audit report (available mid-February) for the 2018 amounts. NOTE: Debit total must equal Credit total (highlighted on the Help Sheet).</t>
  </si>
  <si>
    <t xml:space="preserve">  2017 figures if 2018 is out of balance to help see where you are off.</t>
  </si>
  <si>
    <t>On the Statement of Net Position and Governmental Fund Balance Sheet (Bal Sheet tab), fill in the General Fund column based upon the 12/31/18 Balance Sheet (which includes end of year adjustments for Interest Receivable/Earnings, Prepaid Items, Accounts Receivable, Due From Other Governments, Due To Other Governments, Accounts Payable, Accrued Wages, Customer Tree Deposits, and Unearned Revenue). NOTE: Combined Assets and Deferred Outflows of Resources total must equal Total Liabilities and Fund Balance total.</t>
  </si>
  <si>
    <t>Updated 01/02/19</t>
  </si>
  <si>
    <t>FY18 depreciation</t>
  </si>
  <si>
    <t>FY18 increase (decrease) in comp absence</t>
  </si>
  <si>
    <t>FY18 Net Pension Expense</t>
  </si>
  <si>
    <t>Comp Absences 12/31/18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</si>
</sst>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3" formatCode="_(* #,##0.00_);_(* \(#,##0.00\);_(* &quot;-&quot;??_);_(@_)"/>
    <numFmt numFmtId="164" formatCode="_(* #,##0_);_(* \(#,##0\);_(* &quot;-&quot;??_);_(@_)"/>
    <numFmt numFmtId="165" formatCode="[$-409]mmmm\ d\,\ yyyy;@"/>
    <numFmt numFmtId="166" formatCode="&quot;$&quot;#,##0"/>
  </numFmts>
  <fonts count="22" x14ac:knownFonts="1">
    <font>
      <sz val="10"/>
      <name val="Arial"/>
    </font>
    <font>
      <sz val="10"/>
      <name val="Times New Roman"/>
      <family val="1"/>
    </font>
    <font>
      <b/>
      <sz val="10"/>
      <name val="Times New Roman"/>
      <family val="1"/>
    </font>
    <font>
      <b/>
      <u/>
      <sz val="10"/>
      <name val="Times New Roman"/>
      <family val="1"/>
    </font>
    <font>
      <u/>
      <sz val="10"/>
      <name val="Times New Roman"/>
      <family val="1"/>
    </font>
    <font>
      <u/>
      <sz val="10"/>
      <name val="Arial"/>
      <family val="2"/>
    </font>
    <font>
      <sz val="10"/>
      <name val="Arial"/>
      <family val="2"/>
    </font>
    <font>
      <b/>
      <sz val="12"/>
      <name val="Arial"/>
      <family val="2"/>
    </font>
    <font>
      <sz val="8"/>
      <name val="Arial"/>
      <family val="2"/>
    </font>
    <font>
      <u/>
      <sz val="8"/>
      <name val="Arial"/>
      <family val="2"/>
    </font>
    <font>
      <sz val="8"/>
      <name val="Arial"/>
      <family val="2"/>
    </font>
    <font>
      <sz val="8"/>
      <color indexed="10"/>
      <name val="Arial"/>
      <family val="2"/>
    </font>
    <font>
      <b/>
      <sz val="8"/>
      <name val="Arial"/>
      <family val="2"/>
    </font>
    <font>
      <b/>
      <u/>
      <sz val="10"/>
      <name val="Arial"/>
      <family val="2"/>
    </font>
    <font>
      <sz val="10"/>
      <color rgb="FFFF0000"/>
      <name val="Times New Roman"/>
      <family val="1"/>
    </font>
    <font>
      <sz val="10"/>
      <name val="Arial"/>
      <family val="2"/>
    </font>
    <font>
      <sz val="10"/>
      <color theme="1"/>
      <name val="Arial"/>
      <family val="2"/>
    </font>
    <font>
      <b/>
      <sz val="14"/>
      <name val="Arial"/>
      <family val="2"/>
    </font>
    <font>
      <b/>
      <sz val="10"/>
      <color rgb="FFC00000"/>
      <name val="Arial"/>
      <family val="2"/>
    </font>
    <font>
      <i/>
      <sz val="10"/>
      <name val="Times New Roman"/>
      <family val="1"/>
    </font>
    <font>
      <b/>
      <sz val="10"/>
      <name val="Arial"/>
      <family val="2"/>
    </font>
    <font>
      <b/>
      <u/>
      <sz val="14"/>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top/>
      <bottom style="double">
        <color auto="1"/>
      </bottom>
      <diagonal/>
    </border>
  </borders>
  <cellStyleXfs count="2">
    <xf numFmtId="0" fontId="0" fillId="0" borderId="0"/>
    <xf numFmtId="43" fontId="15" fillId="0" borderId="0" applyFont="0" applyFill="0" applyBorder="0" applyAlignment="0" applyProtection="0"/>
  </cellStyleXfs>
  <cellXfs count="98">
    <xf numFmtId="0" fontId="0" fillId="0" borderId="0" xfId="0"/>
    <xf numFmtId="0" fontId="1" fillId="0" borderId="0" xfId="0" applyFont="1"/>
    <xf numFmtId="0" fontId="2" fillId="0" borderId="0" xfId="0" applyFont="1"/>
    <xf numFmtId="0" fontId="3" fillId="0" borderId="0" xfId="0" applyFont="1" applyAlignment="1">
      <alignment horizontal="center"/>
    </xf>
    <xf numFmtId="0" fontId="1" fillId="0" borderId="0" xfId="0" applyFont="1" applyAlignment="1">
      <alignment horizontal="center"/>
    </xf>
    <xf numFmtId="37" fontId="1" fillId="0" borderId="0" xfId="0" applyNumberFormat="1" applyFont="1"/>
    <xf numFmtId="5" fontId="1" fillId="0" borderId="0" xfId="0" applyNumberFormat="1" applyFont="1"/>
    <xf numFmtId="5" fontId="2" fillId="0" borderId="0" xfId="0" applyNumberFormat="1" applyFont="1"/>
    <xf numFmtId="0" fontId="4" fillId="0" borderId="0" xfId="0" applyFont="1" applyAlignment="1">
      <alignment horizontal="center"/>
    </xf>
    <xf numFmtId="5" fontId="0" fillId="0" borderId="0" xfId="0" applyNumberFormat="1"/>
    <xf numFmtId="0" fontId="5" fillId="0" borderId="0" xfId="0" applyFont="1"/>
    <xf numFmtId="0" fontId="6" fillId="0" borderId="0" xfId="0" applyFont="1"/>
    <xf numFmtId="37" fontId="6" fillId="0" borderId="0" xfId="0" applyNumberFormat="1" applyFont="1"/>
    <xf numFmtId="37" fontId="6" fillId="0" borderId="2" xfId="0" applyNumberFormat="1" applyFont="1" applyBorder="1"/>
    <xf numFmtId="0" fontId="5" fillId="0" borderId="0" xfId="0" applyFont="1" applyAlignment="1">
      <alignment horizontal="center"/>
    </xf>
    <xf numFmtId="37" fontId="0" fillId="0" borderId="0" xfId="0" applyNumberFormat="1"/>
    <xf numFmtId="37" fontId="0" fillId="0" borderId="2" xfId="0" applyNumberFormat="1" applyBorder="1"/>
    <xf numFmtId="0" fontId="7" fillId="0" borderId="0" xfId="0" applyFont="1"/>
    <xf numFmtId="0" fontId="9" fillId="0" borderId="0" xfId="0" applyFont="1" applyAlignment="1">
      <alignment horizontal="center"/>
    </xf>
    <xf numFmtId="0" fontId="10" fillId="0" borderId="0" xfId="0" applyFont="1"/>
    <xf numFmtId="0" fontId="11" fillId="0" borderId="0" xfId="0" applyFont="1" applyFill="1"/>
    <xf numFmtId="0" fontId="10" fillId="0" borderId="0" xfId="0" applyFont="1" applyAlignment="1">
      <alignment horizontal="center"/>
    </xf>
    <xf numFmtId="39" fontId="10" fillId="0" borderId="0" xfId="0" applyNumberFormat="1" applyFont="1"/>
    <xf numFmtId="37" fontId="10" fillId="0" borderId="0" xfId="0" applyNumberFormat="1" applyFont="1"/>
    <xf numFmtId="0" fontId="10" fillId="0" borderId="0" xfId="0" applyFont="1" applyFill="1"/>
    <xf numFmtId="39" fontId="10" fillId="0" borderId="0" xfId="0" applyNumberFormat="1" applyFont="1" applyFill="1"/>
    <xf numFmtId="37" fontId="10" fillId="0" borderId="0" xfId="0" applyNumberFormat="1" applyFont="1" applyFill="1"/>
    <xf numFmtId="39" fontId="12" fillId="0" borderId="0" xfId="0" applyNumberFormat="1" applyFont="1"/>
    <xf numFmtId="0" fontId="11" fillId="0" borderId="0" xfId="0" applyFont="1"/>
    <xf numFmtId="39" fontId="11" fillId="0" borderId="0" xfId="0" applyNumberFormat="1" applyFont="1" applyFill="1"/>
    <xf numFmtId="39" fontId="11" fillId="0" borderId="0" xfId="0" applyNumberFormat="1" applyFont="1"/>
    <xf numFmtId="0" fontId="9" fillId="0" borderId="0" xfId="0" applyFont="1" applyFill="1" applyAlignment="1">
      <alignment horizontal="center"/>
    </xf>
    <xf numFmtId="39" fontId="10" fillId="0" borderId="2" xfId="0" applyNumberFormat="1" applyFont="1" applyBorder="1"/>
    <xf numFmtId="39" fontId="10" fillId="0" borderId="2" xfId="0" applyNumberFormat="1" applyFont="1" applyFill="1" applyBorder="1"/>
    <xf numFmtId="4" fontId="10" fillId="0" borderId="0" xfId="0" applyNumberFormat="1" applyFont="1"/>
    <xf numFmtId="0" fontId="10" fillId="0" borderId="0" xfId="0" applyFont="1" applyAlignment="1">
      <alignment horizontal="right"/>
    </xf>
    <xf numFmtId="7" fontId="10" fillId="0" borderId="0" xfId="0" applyNumberFormat="1" applyFont="1"/>
    <xf numFmtId="5" fontId="10" fillId="0" borderId="0" xfId="0" applyNumberFormat="1" applyFont="1"/>
    <xf numFmtId="37" fontId="6" fillId="0" borderId="0" xfId="0" applyNumberFormat="1" applyFont="1" applyBorder="1"/>
    <xf numFmtId="0" fontId="1" fillId="0" borderId="0" xfId="0" applyFont="1" applyAlignment="1">
      <alignment horizontal="center"/>
    </xf>
    <xf numFmtId="5" fontId="2" fillId="0" borderId="0" xfId="0" applyNumberFormat="1" applyFont="1" applyBorder="1"/>
    <xf numFmtId="5" fontId="2" fillId="0" borderId="5" xfId="0" applyNumberFormat="1" applyFont="1" applyBorder="1"/>
    <xf numFmtId="37" fontId="1" fillId="0" borderId="4" xfId="0" applyNumberFormat="1" applyFont="1" applyBorder="1"/>
    <xf numFmtId="37" fontId="1" fillId="0" borderId="0" xfId="0" applyNumberFormat="1" applyFont="1" applyBorder="1"/>
    <xf numFmtId="0" fontId="13" fillId="0" borderId="0" xfId="0" applyFont="1"/>
    <xf numFmtId="0" fontId="14" fillId="0" borderId="0" xfId="0" applyFont="1"/>
    <xf numFmtId="0" fontId="6" fillId="0" borderId="0" xfId="0" applyNumberFormat="1" applyFont="1" applyBorder="1"/>
    <xf numFmtId="0" fontId="0" fillId="0" borderId="0" xfId="0" applyNumberFormat="1" applyAlignment="1">
      <alignment horizontal="center"/>
    </xf>
    <xf numFmtId="0" fontId="0" fillId="0" borderId="0" xfId="0" applyAlignment="1">
      <alignment horizontal="center"/>
    </xf>
    <xf numFmtId="0" fontId="6" fillId="0" borderId="4" xfId="0" applyFont="1" applyBorder="1"/>
    <xf numFmtId="0" fontId="6" fillId="0" borderId="4" xfId="0" applyNumberFormat="1" applyFont="1" applyBorder="1" applyAlignment="1">
      <alignment horizontal="center"/>
    </xf>
    <xf numFmtId="0" fontId="6" fillId="0" borderId="4" xfId="0" applyFont="1" applyBorder="1" applyAlignment="1">
      <alignment horizontal="center"/>
    </xf>
    <xf numFmtId="37" fontId="6" fillId="2" borderId="0" xfId="0" applyNumberFormat="1" applyFont="1" applyFill="1" applyBorder="1"/>
    <xf numFmtId="0" fontId="0" fillId="2" borderId="0" xfId="0" applyFill="1"/>
    <xf numFmtId="0" fontId="16" fillId="0" borderId="0" xfId="0" applyFont="1"/>
    <xf numFmtId="164" fontId="16" fillId="0" borderId="0" xfId="1" applyNumberFormat="1" applyFont="1"/>
    <xf numFmtId="0" fontId="0" fillId="0" borderId="4" xfId="0" applyBorder="1" applyAlignment="1">
      <alignment horizontal="center"/>
    </xf>
    <xf numFmtId="0" fontId="17" fillId="2" borderId="0" xfId="0" applyFont="1" applyFill="1"/>
    <xf numFmtId="37" fontId="18" fillId="0" borderId="0" xfId="0" applyNumberFormat="1" applyFont="1"/>
    <xf numFmtId="0" fontId="1" fillId="0" borderId="0" xfId="0" applyFont="1" applyAlignment="1">
      <alignment horizontal="center"/>
    </xf>
    <xf numFmtId="5" fontId="1" fillId="0" borderId="0" xfId="0" applyNumberFormat="1" applyFont="1" applyBorder="1"/>
    <xf numFmtId="166" fontId="1" fillId="0" borderId="0" xfId="0" applyNumberFormat="1" applyFont="1"/>
    <xf numFmtId="166" fontId="1" fillId="0" borderId="4" xfId="0" applyNumberFormat="1" applyFont="1" applyBorder="1"/>
    <xf numFmtId="166" fontId="1" fillId="0" borderId="3" xfId="0" applyNumberFormat="1" applyFont="1" applyBorder="1"/>
    <xf numFmtId="166" fontId="1" fillId="0" borderId="0" xfId="0" applyNumberFormat="1" applyFont="1" applyBorder="1"/>
    <xf numFmtId="166" fontId="2" fillId="0" borderId="5" xfId="0" applyNumberFormat="1" applyFont="1" applyBorder="1"/>
    <xf numFmtId="166" fontId="2" fillId="0" borderId="0" xfId="0" applyNumberFormat="1" applyFont="1"/>
    <xf numFmtId="166" fontId="2" fillId="0" borderId="0" xfId="0" applyNumberFormat="1" applyFont="1" applyBorder="1"/>
    <xf numFmtId="166" fontId="2" fillId="0" borderId="3" xfId="0" applyNumberFormat="1" applyFont="1" applyBorder="1"/>
    <xf numFmtId="166" fontId="2" fillId="0" borderId="2" xfId="0" applyNumberFormat="1" applyFont="1" applyBorder="1"/>
    <xf numFmtId="166" fontId="2" fillId="0" borderId="1" xfId="0" applyNumberFormat="1" applyFont="1" applyBorder="1"/>
    <xf numFmtId="0" fontId="19" fillId="0" borderId="0" xfId="0" applyFont="1"/>
    <xf numFmtId="0" fontId="1" fillId="0" borderId="0" xfId="0" applyFont="1" applyBorder="1"/>
    <xf numFmtId="37" fontId="2" fillId="0" borderId="0" xfId="0" applyNumberFormat="1" applyFont="1"/>
    <xf numFmtId="166" fontId="6" fillId="2" borderId="0" xfId="0" applyNumberFormat="1" applyFont="1" applyFill="1"/>
    <xf numFmtId="166" fontId="6" fillId="0" borderId="3" xfId="0" applyNumberFormat="1" applyFont="1" applyBorder="1"/>
    <xf numFmtId="166" fontId="6" fillId="0" borderId="1" xfId="0" applyNumberFormat="1" applyFont="1" applyBorder="1"/>
    <xf numFmtId="0" fontId="6" fillId="0" borderId="0" xfId="0" applyFont="1" applyAlignment="1">
      <alignment wrapText="1"/>
    </xf>
    <xf numFmtId="164" fontId="18" fillId="0" borderId="0" xfId="1" applyNumberFormat="1" applyFont="1" applyFill="1"/>
    <xf numFmtId="164" fontId="16" fillId="0" borderId="0" xfId="1" applyNumberFormat="1" applyFont="1" applyFill="1"/>
    <xf numFmtId="0" fontId="6" fillId="3" borderId="0" xfId="0" applyFont="1" applyFill="1"/>
    <xf numFmtId="0" fontId="0" fillId="3" borderId="0" xfId="0" applyFill="1"/>
    <xf numFmtId="164" fontId="0" fillId="3" borderId="0" xfId="0" applyNumberFormat="1" applyFill="1"/>
    <xf numFmtId="0" fontId="20"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vertical="top"/>
    </xf>
    <xf numFmtId="0" fontId="21" fillId="0" borderId="0" xfId="0" applyFont="1" applyAlignment="1">
      <alignment horizontal="center" wrapText="1"/>
    </xf>
    <xf numFmtId="37" fontId="6" fillId="0" borderId="0" xfId="0" applyNumberFormat="1" applyFont="1" applyFill="1"/>
    <xf numFmtId="166" fontId="6" fillId="0" borderId="0" xfId="0" applyNumberFormat="1" applyFont="1" applyFill="1"/>
    <xf numFmtId="0" fontId="20" fillId="0" borderId="0" xfId="0" applyFont="1" applyAlignment="1">
      <alignment horizontal="left"/>
    </xf>
    <xf numFmtId="37" fontId="0" fillId="0" borderId="0" xfId="0" applyNumberFormat="1" applyFill="1"/>
    <xf numFmtId="0" fontId="6" fillId="0" borderId="0" xfId="0" applyFont="1" applyAlignment="1">
      <alignment vertical="top" wrapText="1"/>
    </xf>
    <xf numFmtId="0" fontId="0" fillId="0" borderId="0" xfId="0" applyAlignment="1">
      <alignment vertical="top" wrapText="1"/>
    </xf>
    <xf numFmtId="0" fontId="21" fillId="0" borderId="0" xfId="0" applyFont="1" applyAlignment="1">
      <alignment horizontal="center"/>
    </xf>
    <xf numFmtId="165" fontId="1" fillId="0" borderId="0" xfId="0" quotePrefix="1" applyNumberFormat="1" applyFont="1" applyAlignment="1">
      <alignment horizontal="center"/>
    </xf>
    <xf numFmtId="165" fontId="1" fillId="0" borderId="0" xfId="0" applyNumberFormat="1" applyFont="1" applyAlignment="1">
      <alignment horizontal="center"/>
    </xf>
    <xf numFmtId="0" fontId="1" fillId="0" borderId="0" xfId="0" applyFont="1" applyAlignment="1">
      <alignment horizontal="center"/>
    </xf>
    <xf numFmtId="0" fontId="6" fillId="0" borderId="0" xfId="0" applyFont="1"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selection activeCell="B3" sqref="B3:J3"/>
    </sheetView>
  </sheetViews>
  <sheetFormatPr defaultRowHeight="12.75" x14ac:dyDescent="0.2"/>
  <cols>
    <col min="1" max="1" width="12.28515625" style="83" customWidth="1"/>
  </cols>
  <sheetData>
    <row r="1" spans="1:10" s="84" customFormat="1" ht="34.9" customHeight="1" x14ac:dyDescent="0.25">
      <c r="A1" s="86" t="s">
        <v>290</v>
      </c>
      <c r="B1" s="93" t="s">
        <v>285</v>
      </c>
      <c r="C1" s="93"/>
      <c r="D1" s="93"/>
      <c r="E1" s="93"/>
      <c r="F1" s="93"/>
      <c r="G1" s="93"/>
      <c r="H1" s="93"/>
      <c r="I1" s="93"/>
      <c r="J1" s="93"/>
    </row>
    <row r="2" spans="1:10" ht="92.45" customHeight="1" x14ac:dyDescent="0.2">
      <c r="A2" s="85">
        <v>1</v>
      </c>
      <c r="B2" s="91" t="s">
        <v>298</v>
      </c>
      <c r="C2" s="92"/>
      <c r="D2" s="92"/>
      <c r="E2" s="92"/>
      <c r="F2" s="92"/>
      <c r="G2" s="92"/>
      <c r="H2" s="92"/>
      <c r="I2" s="92"/>
      <c r="J2" s="92"/>
    </row>
    <row r="3" spans="1:10" ht="66" customHeight="1" x14ac:dyDescent="0.2">
      <c r="A3" s="85">
        <v>2</v>
      </c>
      <c r="B3" s="91" t="s">
        <v>288</v>
      </c>
      <c r="C3" s="92"/>
      <c r="D3" s="92"/>
      <c r="E3" s="92"/>
      <c r="F3" s="92"/>
      <c r="G3" s="92"/>
      <c r="H3" s="92"/>
      <c r="I3" s="92"/>
      <c r="J3" s="92"/>
    </row>
    <row r="4" spans="1:10" ht="39.6" customHeight="1" x14ac:dyDescent="0.2">
      <c r="A4" s="85">
        <v>3</v>
      </c>
      <c r="B4" s="91" t="s">
        <v>286</v>
      </c>
      <c r="C4" s="92"/>
      <c r="D4" s="92"/>
      <c r="E4" s="92"/>
      <c r="F4" s="92"/>
      <c r="G4" s="92"/>
      <c r="H4" s="92"/>
      <c r="I4" s="92"/>
      <c r="J4" s="92"/>
    </row>
    <row r="5" spans="1:10" ht="26.45" customHeight="1" x14ac:dyDescent="0.2">
      <c r="A5" s="85">
        <v>4</v>
      </c>
      <c r="B5" s="91" t="s">
        <v>287</v>
      </c>
      <c r="C5" s="92"/>
      <c r="D5" s="92"/>
      <c r="E5" s="92"/>
      <c r="F5" s="92"/>
      <c r="G5" s="92"/>
      <c r="H5" s="92"/>
      <c r="I5" s="92"/>
      <c r="J5" s="92"/>
    </row>
    <row r="6" spans="1:10" ht="66" customHeight="1" x14ac:dyDescent="0.2">
      <c r="A6" s="85">
        <v>5</v>
      </c>
      <c r="B6" s="91" t="s">
        <v>296</v>
      </c>
      <c r="C6" s="92"/>
      <c r="D6" s="92"/>
      <c r="E6" s="92"/>
      <c r="F6" s="92"/>
      <c r="G6" s="92"/>
      <c r="H6" s="92"/>
      <c r="I6" s="92"/>
      <c r="J6" s="92"/>
    </row>
    <row r="7" spans="1:10" ht="66" customHeight="1" x14ac:dyDescent="0.2">
      <c r="A7" s="85">
        <v>6</v>
      </c>
      <c r="B7" s="91" t="s">
        <v>289</v>
      </c>
      <c r="C7" s="92"/>
      <c r="D7" s="92"/>
      <c r="E7" s="92"/>
      <c r="F7" s="92"/>
      <c r="G7" s="92"/>
      <c r="H7" s="92"/>
      <c r="I7" s="92"/>
      <c r="J7" s="92"/>
    </row>
    <row r="8" spans="1:10" x14ac:dyDescent="0.2">
      <c r="A8" s="89" t="s">
        <v>299</v>
      </c>
    </row>
  </sheetData>
  <mergeCells count="7">
    <mergeCell ref="B7:J7"/>
    <mergeCell ref="B2:J2"/>
    <mergeCell ref="B1:J1"/>
    <mergeCell ref="B3:J3"/>
    <mergeCell ref="B4:J4"/>
    <mergeCell ref="B5:J5"/>
    <mergeCell ref="B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workbookViewId="0">
      <pane ySplit="9" topLeftCell="A43" activePane="bottomLeft" state="frozen"/>
      <selection activeCell="M17" sqref="M17"/>
      <selection pane="bottomLeft" activeCell="B30" sqref="B30"/>
    </sheetView>
  </sheetViews>
  <sheetFormatPr defaultColWidth="9.140625" defaultRowHeight="12.75" x14ac:dyDescent="0.2"/>
  <cols>
    <col min="1" max="1" width="37" style="1" customWidth="1"/>
    <col min="2" max="2" width="13.7109375" style="1" customWidth="1"/>
    <col min="3" max="3" width="1.5703125" style="1" customWidth="1"/>
    <col min="4" max="4" width="13.7109375" style="1" customWidth="1"/>
    <col min="5" max="5" width="1.28515625" style="1" customWidth="1"/>
    <col min="6" max="6" width="13.7109375" style="1" customWidth="1"/>
    <col min="7" max="16384" width="9.140625" style="1"/>
  </cols>
  <sheetData>
    <row r="1" spans="1:6" x14ac:dyDescent="0.2">
      <c r="A1" s="96" t="s">
        <v>219</v>
      </c>
      <c r="B1" s="96"/>
      <c r="C1" s="96"/>
      <c r="D1" s="96"/>
      <c r="E1" s="96"/>
      <c r="F1" s="96"/>
    </row>
    <row r="2" spans="1:6" x14ac:dyDescent="0.2">
      <c r="A2" s="96" t="s">
        <v>220</v>
      </c>
      <c r="B2" s="96"/>
      <c r="C2" s="96"/>
      <c r="D2" s="96"/>
      <c r="E2" s="96"/>
      <c r="F2" s="96"/>
    </row>
    <row r="4" spans="1:6" x14ac:dyDescent="0.2">
      <c r="A4" s="96" t="s">
        <v>214</v>
      </c>
      <c r="B4" s="96"/>
      <c r="C4" s="96"/>
      <c r="D4" s="96"/>
      <c r="E4" s="96"/>
      <c r="F4" s="96"/>
    </row>
    <row r="5" spans="1:6" x14ac:dyDescent="0.2">
      <c r="A5" s="96" t="s">
        <v>49</v>
      </c>
      <c r="B5" s="96"/>
      <c r="C5" s="96"/>
      <c r="D5" s="96"/>
      <c r="E5" s="96"/>
      <c r="F5" s="96"/>
    </row>
    <row r="6" spans="1:6" x14ac:dyDescent="0.2">
      <c r="A6" s="94" t="s">
        <v>295</v>
      </c>
      <c r="B6" s="95"/>
      <c r="C6" s="95"/>
      <c r="D6" s="95"/>
      <c r="E6" s="95"/>
      <c r="F6" s="95"/>
    </row>
    <row r="8" spans="1:6" x14ac:dyDescent="0.2">
      <c r="B8" s="4" t="s">
        <v>8</v>
      </c>
      <c r="D8" s="4" t="s">
        <v>10</v>
      </c>
      <c r="F8" s="4" t="s">
        <v>13</v>
      </c>
    </row>
    <row r="9" spans="1:6" x14ac:dyDescent="0.2">
      <c r="B9" s="4" t="s">
        <v>9</v>
      </c>
      <c r="D9" s="4" t="s">
        <v>11</v>
      </c>
      <c r="F9" s="39" t="s">
        <v>216</v>
      </c>
    </row>
    <row r="10" spans="1:6" x14ac:dyDescent="0.2">
      <c r="A10" s="3" t="s">
        <v>3</v>
      </c>
      <c r="B10" s="4"/>
      <c r="D10" s="4"/>
      <c r="F10" s="4"/>
    </row>
    <row r="11" spans="1:6" x14ac:dyDescent="0.2">
      <c r="A11" s="1" t="s">
        <v>248</v>
      </c>
      <c r="B11" s="61">
        <v>0</v>
      </c>
      <c r="C11" s="6"/>
      <c r="D11" s="6"/>
      <c r="E11" s="6"/>
      <c r="F11" s="61">
        <f>+B11+D11</f>
        <v>0</v>
      </c>
    </row>
    <row r="12" spans="1:6" x14ac:dyDescent="0.2">
      <c r="A12" s="1" t="s">
        <v>91</v>
      </c>
      <c r="B12" s="61">
        <v>0</v>
      </c>
      <c r="C12" s="5"/>
      <c r="D12" s="5"/>
      <c r="E12" s="5"/>
      <c r="F12" s="61">
        <f>+B12+D12</f>
        <v>0</v>
      </c>
    </row>
    <row r="13" spans="1:6" x14ac:dyDescent="0.2">
      <c r="A13" s="1" t="s">
        <v>93</v>
      </c>
      <c r="B13" s="61">
        <v>0</v>
      </c>
      <c r="C13" s="5"/>
      <c r="D13" s="5"/>
      <c r="E13" s="5"/>
      <c r="F13" s="61">
        <f>+B13+D13</f>
        <v>0</v>
      </c>
    </row>
    <row r="14" spans="1:6" x14ac:dyDescent="0.2">
      <c r="A14" s="1" t="s">
        <v>249</v>
      </c>
      <c r="B14" s="61">
        <v>0</v>
      </c>
      <c r="C14" s="5"/>
      <c r="D14" s="5"/>
      <c r="E14" s="5"/>
      <c r="F14" s="61">
        <f>+B14+D14</f>
        <v>0</v>
      </c>
    </row>
    <row r="15" spans="1:6" x14ac:dyDescent="0.2">
      <c r="A15" s="1" t="s">
        <v>250</v>
      </c>
      <c r="B15" s="61">
        <v>0</v>
      </c>
      <c r="C15" s="5"/>
      <c r="D15" s="5"/>
      <c r="E15" s="5"/>
      <c r="F15" s="61">
        <f>+B15+D15</f>
        <v>0</v>
      </c>
    </row>
    <row r="16" spans="1:6" x14ac:dyDescent="0.2">
      <c r="A16" s="1" t="s">
        <v>0</v>
      </c>
      <c r="B16" s="5"/>
      <c r="C16" s="5"/>
      <c r="D16" s="5"/>
      <c r="E16" s="5"/>
      <c r="F16" s="5"/>
    </row>
    <row r="17" spans="1:7" x14ac:dyDescent="0.2">
      <c r="A17" s="1" t="s">
        <v>1</v>
      </c>
      <c r="B17" s="5"/>
      <c r="C17" s="5"/>
      <c r="D17" s="61">
        <f>SUM('Help Sheet'!D18)</f>
        <v>0</v>
      </c>
      <c r="E17" s="61"/>
      <c r="F17" s="61">
        <f>+B17+D17</f>
        <v>0</v>
      </c>
    </row>
    <row r="18" spans="1:7" ht="15.95" customHeight="1" x14ac:dyDescent="0.2">
      <c r="A18" s="1" t="s">
        <v>2</v>
      </c>
      <c r="B18" s="63">
        <f>SUM(B11:B17)</f>
        <v>0</v>
      </c>
      <c r="C18" s="64"/>
      <c r="D18" s="63">
        <f>SUM(D11:D17)</f>
        <v>0</v>
      </c>
      <c r="E18" s="64"/>
      <c r="F18" s="63">
        <f>SUM(F11:F17)</f>
        <v>0</v>
      </c>
    </row>
    <row r="19" spans="1:7" ht="15.95" customHeight="1" x14ac:dyDescent="0.2">
      <c r="A19" s="2"/>
      <c r="B19" s="40"/>
      <c r="C19" s="7"/>
      <c r="D19" s="40"/>
      <c r="E19" s="7"/>
      <c r="F19" s="40"/>
    </row>
    <row r="20" spans="1:7" ht="15.95" customHeight="1" x14ac:dyDescent="0.2">
      <c r="A20" s="2" t="s">
        <v>221</v>
      </c>
      <c r="B20" s="40"/>
      <c r="C20" s="7"/>
      <c r="D20" s="40"/>
      <c r="E20" s="7"/>
      <c r="F20" s="40"/>
    </row>
    <row r="21" spans="1:7" ht="15.95" customHeight="1" x14ac:dyDescent="0.2">
      <c r="A21" s="1" t="s">
        <v>222</v>
      </c>
      <c r="B21" s="42"/>
      <c r="C21" s="5"/>
      <c r="D21" s="62">
        <f>SUM('Help Sheet'!F28)</f>
        <v>0</v>
      </c>
      <c r="E21" s="61"/>
      <c r="F21" s="62">
        <f>+B21+D21</f>
        <v>0</v>
      </c>
      <c r="G21" s="5"/>
    </row>
    <row r="22" spans="1:7" ht="15.95" customHeight="1" x14ac:dyDescent="0.2">
      <c r="B22" s="40"/>
      <c r="C22" s="7"/>
      <c r="D22" s="40"/>
      <c r="E22" s="7"/>
      <c r="F22" s="40"/>
    </row>
    <row r="23" spans="1:7" ht="15.95" customHeight="1" x14ac:dyDescent="0.2">
      <c r="A23" s="2" t="s">
        <v>223</v>
      </c>
      <c r="B23" s="40"/>
      <c r="C23" s="7"/>
      <c r="D23" s="40"/>
      <c r="E23" s="7"/>
      <c r="F23" s="40"/>
    </row>
    <row r="24" spans="1:7" ht="13.5" thickBot="1" x14ac:dyDescent="0.25">
      <c r="A24" s="2" t="s">
        <v>224</v>
      </c>
      <c r="B24" s="65">
        <f>+B21+B18</f>
        <v>0</v>
      </c>
      <c r="C24" s="66"/>
      <c r="D24" s="65">
        <f>+D18+D21</f>
        <v>0</v>
      </c>
      <c r="E24" s="66"/>
      <c r="F24" s="65">
        <f>+F21+F18</f>
        <v>0</v>
      </c>
    </row>
    <row r="25" spans="1:7" ht="13.5" thickTop="1" x14ac:dyDescent="0.2"/>
    <row r="26" spans="1:7" x14ac:dyDescent="0.2">
      <c r="A26" s="3" t="s">
        <v>4</v>
      </c>
    </row>
    <row r="27" spans="1:7" x14ac:dyDescent="0.2">
      <c r="A27" s="1" t="s">
        <v>251</v>
      </c>
      <c r="B27" s="6" t="s">
        <v>12</v>
      </c>
      <c r="C27" s="6"/>
      <c r="D27" s="6"/>
      <c r="E27" s="6"/>
      <c r="F27" s="6" t="s">
        <v>12</v>
      </c>
    </row>
    <row r="28" spans="1:7" x14ac:dyDescent="0.2">
      <c r="A28" s="1" t="s">
        <v>252</v>
      </c>
      <c r="B28" s="61">
        <v>0</v>
      </c>
      <c r="C28" s="5"/>
      <c r="D28" s="5"/>
      <c r="E28" s="5"/>
      <c r="F28" s="61">
        <f t="shared" ref="F28:F36" si="0">+B28+D28</f>
        <v>0</v>
      </c>
    </row>
    <row r="29" spans="1:7" x14ac:dyDescent="0.2">
      <c r="A29" s="1" t="s">
        <v>253</v>
      </c>
      <c r="B29" s="61">
        <v>0</v>
      </c>
      <c r="C29" s="5"/>
      <c r="D29" s="5"/>
      <c r="E29" s="5"/>
      <c r="F29" s="61">
        <f t="shared" si="0"/>
        <v>0</v>
      </c>
    </row>
    <row r="30" spans="1:7" x14ac:dyDescent="0.2">
      <c r="A30" s="1" t="s">
        <v>274</v>
      </c>
      <c r="B30" s="61">
        <v>0</v>
      </c>
      <c r="C30" s="5"/>
      <c r="D30" s="5"/>
      <c r="E30" s="5"/>
      <c r="F30" s="61">
        <f t="shared" si="0"/>
        <v>0</v>
      </c>
    </row>
    <row r="31" spans="1:7" x14ac:dyDescent="0.2">
      <c r="A31" s="1" t="s">
        <v>276</v>
      </c>
      <c r="B31" s="61">
        <v>0</v>
      </c>
      <c r="C31" s="5"/>
      <c r="D31" s="5"/>
      <c r="E31" s="5"/>
      <c r="F31" s="61">
        <f t="shared" si="0"/>
        <v>0</v>
      </c>
    </row>
    <row r="32" spans="1:7" x14ac:dyDescent="0.2">
      <c r="A32" s="1" t="s">
        <v>275</v>
      </c>
      <c r="B32" s="61">
        <v>0</v>
      </c>
      <c r="C32" s="5"/>
      <c r="D32" s="5"/>
      <c r="E32" s="5"/>
      <c r="F32" s="61">
        <f t="shared" si="0"/>
        <v>0</v>
      </c>
    </row>
    <row r="33" spans="1:6" x14ac:dyDescent="0.2">
      <c r="A33" s="1" t="s">
        <v>254</v>
      </c>
      <c r="B33" s="61">
        <v>0</v>
      </c>
      <c r="C33" s="5"/>
      <c r="D33" s="5"/>
      <c r="E33" s="5"/>
      <c r="F33" s="61">
        <f t="shared" si="0"/>
        <v>0</v>
      </c>
    </row>
    <row r="34" spans="1:6" x14ac:dyDescent="0.2">
      <c r="A34" s="1" t="s">
        <v>255</v>
      </c>
      <c r="B34" s="5"/>
      <c r="C34" s="5"/>
      <c r="D34" s="5"/>
      <c r="E34" s="5"/>
      <c r="F34" s="61">
        <f t="shared" si="0"/>
        <v>0</v>
      </c>
    </row>
    <row r="35" spans="1:6" x14ac:dyDescent="0.2">
      <c r="A35" s="1" t="s">
        <v>225</v>
      </c>
      <c r="B35" s="5"/>
      <c r="C35" s="5"/>
      <c r="D35" s="61">
        <f>SUM('Help Sheet'!F29)</f>
        <v>0</v>
      </c>
      <c r="E35" s="5"/>
      <c r="F35" s="61">
        <f t="shared" si="0"/>
        <v>0</v>
      </c>
    </row>
    <row r="36" spans="1:6" x14ac:dyDescent="0.2">
      <c r="A36" s="1" t="s">
        <v>235</v>
      </c>
      <c r="B36" s="5"/>
      <c r="C36" s="5"/>
      <c r="D36" s="61">
        <f>SUM('Help Sheet'!D22)</f>
        <v>0</v>
      </c>
      <c r="E36" s="5"/>
      <c r="F36" s="61">
        <f t="shared" si="0"/>
        <v>0</v>
      </c>
    </row>
    <row r="37" spans="1:6" ht="15.95" customHeight="1" x14ac:dyDescent="0.2">
      <c r="A37" s="1" t="s">
        <v>5</v>
      </c>
      <c r="B37" s="63">
        <f>SUM(B28:B36)</f>
        <v>0</v>
      </c>
      <c r="C37" s="64"/>
      <c r="D37" s="63">
        <f>SUM(D28:D36)</f>
        <v>0</v>
      </c>
      <c r="E37" s="64"/>
      <c r="F37" s="63">
        <f>SUM(F28:F36)</f>
        <v>0</v>
      </c>
    </row>
    <row r="38" spans="1:6" ht="15.95" customHeight="1" x14ac:dyDescent="0.2">
      <c r="A38" s="2"/>
      <c r="B38" s="40"/>
      <c r="C38" s="7"/>
      <c r="D38" s="40"/>
      <c r="E38" s="7"/>
      <c r="F38" s="40"/>
    </row>
    <row r="39" spans="1:6" ht="15.95" customHeight="1" x14ac:dyDescent="0.2">
      <c r="A39" s="2" t="s">
        <v>226</v>
      </c>
      <c r="B39" s="40"/>
      <c r="C39" s="7"/>
      <c r="D39" s="40"/>
      <c r="E39" s="7"/>
      <c r="F39" s="40"/>
    </row>
    <row r="40" spans="1:6" ht="15.95" customHeight="1" x14ac:dyDescent="0.2">
      <c r="A40" s="1" t="s">
        <v>222</v>
      </c>
      <c r="B40" s="42"/>
      <c r="C40" s="5"/>
      <c r="D40" s="62">
        <f>SUM('Help Sheet'!F30)</f>
        <v>0</v>
      </c>
      <c r="E40" s="61"/>
      <c r="F40" s="62">
        <f>+B40+D40</f>
        <v>0</v>
      </c>
    </row>
    <row r="41" spans="1:6" ht="15.95" customHeight="1" x14ac:dyDescent="0.2">
      <c r="B41" s="43"/>
      <c r="C41" s="5"/>
      <c r="D41" s="43"/>
      <c r="E41" s="5"/>
      <c r="F41" s="43"/>
    </row>
    <row r="42" spans="1:6" ht="15.95" customHeight="1" x14ac:dyDescent="0.2">
      <c r="A42" s="2" t="s">
        <v>227</v>
      </c>
      <c r="B42" s="40"/>
      <c r="C42" s="7"/>
      <c r="D42" s="40"/>
      <c r="E42" s="7"/>
      <c r="F42" s="40"/>
    </row>
    <row r="43" spans="1:6" ht="15.95" customHeight="1" x14ac:dyDescent="0.2">
      <c r="A43" s="2" t="s">
        <v>224</v>
      </c>
      <c r="B43" s="67">
        <f>+B40+B37</f>
        <v>0</v>
      </c>
      <c r="C43" s="67"/>
      <c r="D43" s="67">
        <f>+D37+D40</f>
        <v>0</v>
      </c>
      <c r="E43" s="67"/>
      <c r="F43" s="67">
        <f>+F40+F37</f>
        <v>0</v>
      </c>
    </row>
    <row r="44" spans="1:6" x14ac:dyDescent="0.2">
      <c r="B44" s="6"/>
      <c r="C44" s="6"/>
      <c r="D44" s="6"/>
      <c r="E44" s="6"/>
      <c r="F44" s="6"/>
    </row>
    <row r="45" spans="1:6" x14ac:dyDescent="0.2">
      <c r="A45" s="3" t="s">
        <v>228</v>
      </c>
    </row>
    <row r="46" spans="1:6" x14ac:dyDescent="0.2">
      <c r="A46" s="1" t="s">
        <v>60</v>
      </c>
    </row>
    <row r="47" spans="1:6" x14ac:dyDescent="0.2">
      <c r="A47" s="1" t="s">
        <v>210</v>
      </c>
      <c r="B47" s="61">
        <v>0</v>
      </c>
      <c r="C47" s="6"/>
      <c r="D47" s="61">
        <f>-B47</f>
        <v>0</v>
      </c>
      <c r="E47" s="61"/>
      <c r="F47" s="61">
        <f>+B47+D47</f>
        <v>0</v>
      </c>
    </row>
    <row r="48" spans="1:6" s="45" customFormat="1" x14ac:dyDescent="0.2">
      <c r="A48" s="1" t="s">
        <v>247</v>
      </c>
      <c r="B48" s="61">
        <v>0</v>
      </c>
      <c r="C48" s="5"/>
      <c r="D48" s="61">
        <f>-B48</f>
        <v>0</v>
      </c>
      <c r="E48" s="61"/>
      <c r="F48" s="61">
        <f>+B48+D48</f>
        <v>0</v>
      </c>
    </row>
    <row r="49" spans="1:6" x14ac:dyDescent="0.2">
      <c r="A49" s="1" t="s">
        <v>229</v>
      </c>
      <c r="B49" s="61">
        <f>B24-B43-B47-B48</f>
        <v>0</v>
      </c>
      <c r="C49" s="5"/>
      <c r="D49" s="61">
        <f>-B49</f>
        <v>0</v>
      </c>
      <c r="E49" s="61"/>
      <c r="F49" s="61">
        <f>+B49+D49</f>
        <v>0</v>
      </c>
    </row>
    <row r="50" spans="1:6" ht="15.95" customHeight="1" x14ac:dyDescent="0.2">
      <c r="A50" s="2" t="s">
        <v>6</v>
      </c>
      <c r="B50" s="69">
        <f>SUM(B47:B49)</f>
        <v>0</v>
      </c>
      <c r="C50" s="40"/>
      <c r="D50" s="68">
        <f>SUM(D47:D49)</f>
        <v>0</v>
      </c>
      <c r="E50" s="67"/>
      <c r="F50" s="68">
        <f>SUM(F47:F49)</f>
        <v>0</v>
      </c>
    </row>
    <row r="51" spans="1:6" ht="15.95" customHeight="1" x14ac:dyDescent="0.2">
      <c r="A51" s="2"/>
      <c r="B51" s="40"/>
      <c r="C51" s="7"/>
      <c r="D51" s="40"/>
      <c r="E51" s="7"/>
      <c r="F51" s="40"/>
    </row>
    <row r="52" spans="1:6" ht="15.95" customHeight="1" thickBot="1" x14ac:dyDescent="0.25">
      <c r="A52" s="2" t="s">
        <v>256</v>
      </c>
      <c r="B52" s="41">
        <f>SUM(B43+B50)</f>
        <v>0</v>
      </c>
      <c r="C52" s="7"/>
      <c r="D52" s="40"/>
      <c r="E52" s="7"/>
      <c r="F52" s="40"/>
    </row>
    <row r="53" spans="1:6" ht="13.5" thickTop="1" x14ac:dyDescent="0.2"/>
    <row r="54" spans="1:6" x14ac:dyDescent="0.2">
      <c r="A54" s="1" t="s">
        <v>216</v>
      </c>
    </row>
    <row r="55" spans="1:6" x14ac:dyDescent="0.2">
      <c r="A55" s="1" t="s">
        <v>257</v>
      </c>
      <c r="D55" s="61">
        <f>+D17</f>
        <v>0</v>
      </c>
      <c r="E55" s="6"/>
      <c r="F55" s="61">
        <f>+D55</f>
        <v>0</v>
      </c>
    </row>
    <row r="56" spans="1:6" x14ac:dyDescent="0.2">
      <c r="A56" s="1" t="s">
        <v>7</v>
      </c>
      <c r="D56" s="61">
        <f>SUM(D24-D43-D50-D55)</f>
        <v>0</v>
      </c>
      <c r="E56" s="5"/>
      <c r="F56" s="61">
        <f>+D56</f>
        <v>0</v>
      </c>
    </row>
    <row r="57" spans="1:6" ht="15.95" customHeight="1" x14ac:dyDescent="0.2">
      <c r="A57" s="2" t="s">
        <v>215</v>
      </c>
      <c r="B57" s="2"/>
      <c r="C57" s="2"/>
      <c r="D57" s="68">
        <f>SUM(D50+D55+D56)</f>
        <v>0</v>
      </c>
      <c r="E57" s="40"/>
      <c r="F57" s="68">
        <f>SUM(F55:F56)</f>
        <v>0</v>
      </c>
    </row>
    <row r="59" spans="1:6" ht="13.5" thickBot="1" x14ac:dyDescent="0.25">
      <c r="A59" s="2" t="s">
        <v>258</v>
      </c>
      <c r="B59" s="2"/>
      <c r="C59" s="2"/>
      <c r="D59" s="65">
        <f>SUM(D43+D57)</f>
        <v>0</v>
      </c>
      <c r="E59" s="2"/>
      <c r="F59" s="65">
        <f>SUM(F43+F57)</f>
        <v>0</v>
      </c>
    </row>
    <row r="60" spans="1:6" ht="13.5" thickTop="1" x14ac:dyDescent="0.2"/>
    <row r="62" spans="1:6" x14ac:dyDescent="0.2">
      <c r="A62" s="71" t="s">
        <v>46</v>
      </c>
    </row>
  </sheetData>
  <mergeCells count="5">
    <mergeCell ref="A6:F6"/>
    <mergeCell ref="A5:F5"/>
    <mergeCell ref="A4:F4"/>
    <mergeCell ref="A1:F1"/>
    <mergeCell ref="A2:F2"/>
  </mergeCells>
  <phoneticPr fontId="0" type="noConversion"/>
  <printOptions horizontalCentered="1"/>
  <pageMargins left="0.75" right="0.75" top="0.5" bottom="0.5" header="0.5" footer="0.5"/>
  <pageSetup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pane ySplit="10" topLeftCell="A23" activePane="bottomLeft" state="frozen"/>
      <selection activeCell="A9" sqref="A9"/>
      <selection pane="bottomLeft" activeCell="M17" sqref="M17"/>
    </sheetView>
  </sheetViews>
  <sheetFormatPr defaultColWidth="9.140625" defaultRowHeight="12.75" x14ac:dyDescent="0.2"/>
  <cols>
    <col min="1" max="1" width="37" style="1" customWidth="1"/>
    <col min="2" max="2" width="13.7109375" style="1" customWidth="1"/>
    <col min="3" max="3" width="0.85546875" style="1" customWidth="1"/>
    <col min="4" max="4" width="13.7109375" style="1" customWidth="1"/>
    <col min="5" max="5" width="1.140625" style="1" customWidth="1"/>
    <col min="6" max="6" width="13.7109375" style="1" customWidth="1"/>
    <col min="7" max="7" width="1.28515625" style="1" customWidth="1"/>
    <col min="8" max="8" width="13.7109375" style="1" customWidth="1"/>
    <col min="9" max="16384" width="9.140625" style="1"/>
  </cols>
  <sheetData>
    <row r="1" spans="1:8" x14ac:dyDescent="0.2">
      <c r="A1" s="96" t="str">
        <f>'Bal Sheet'!A1</f>
        <v>(NAME) SOIL AND WATER CONSERVATION DISTRICT</v>
      </c>
      <c r="B1" s="96"/>
      <c r="C1" s="96"/>
      <c r="D1" s="96"/>
      <c r="E1" s="96"/>
      <c r="F1" s="96"/>
      <c r="G1" s="96"/>
      <c r="H1" s="96"/>
    </row>
    <row r="2" spans="1:8" x14ac:dyDescent="0.2">
      <c r="A2" s="96" t="str">
        <f>'Bal Sheet'!A2</f>
        <v>(CITY), MINNESOTA</v>
      </c>
      <c r="B2" s="96"/>
      <c r="C2" s="96"/>
      <c r="D2" s="96"/>
      <c r="E2" s="96"/>
      <c r="F2" s="96"/>
      <c r="G2" s="96"/>
      <c r="H2" s="96"/>
    </row>
    <row r="4" spans="1:8" x14ac:dyDescent="0.2">
      <c r="A4" s="96" t="s">
        <v>45</v>
      </c>
      <c r="B4" s="96"/>
      <c r="C4" s="96"/>
      <c r="D4" s="96"/>
      <c r="E4" s="96"/>
      <c r="F4" s="96"/>
      <c r="G4" s="96"/>
      <c r="H4" s="96"/>
    </row>
    <row r="5" spans="1:8" x14ac:dyDescent="0.2">
      <c r="A5" s="96" t="s">
        <v>24</v>
      </c>
      <c r="B5" s="96"/>
      <c r="C5" s="96"/>
      <c r="D5" s="96"/>
      <c r="E5" s="96"/>
      <c r="F5" s="96"/>
      <c r="G5" s="96"/>
      <c r="H5" s="96"/>
    </row>
    <row r="6" spans="1:8" x14ac:dyDescent="0.2">
      <c r="A6" s="96" t="s">
        <v>27</v>
      </c>
      <c r="B6" s="96"/>
      <c r="C6" s="96"/>
      <c r="D6" s="96"/>
      <c r="E6" s="96"/>
      <c r="F6" s="96"/>
      <c r="G6" s="96"/>
      <c r="H6" s="96"/>
    </row>
    <row r="7" spans="1:8" x14ac:dyDescent="0.2">
      <c r="A7" s="96" t="s">
        <v>294</v>
      </c>
      <c r="B7" s="96"/>
      <c r="C7" s="96"/>
      <c r="D7" s="96"/>
      <c r="E7" s="96"/>
      <c r="F7" s="96"/>
      <c r="G7" s="96"/>
      <c r="H7" s="96"/>
    </row>
    <row r="8" spans="1:8" x14ac:dyDescent="0.2">
      <c r="H8" s="4" t="s">
        <v>33</v>
      </c>
    </row>
    <row r="9" spans="1:8" x14ac:dyDescent="0.2">
      <c r="B9" s="4" t="s">
        <v>28</v>
      </c>
      <c r="D9" s="4" t="s">
        <v>31</v>
      </c>
      <c r="H9" s="4" t="s">
        <v>30</v>
      </c>
    </row>
    <row r="10" spans="1:8" x14ac:dyDescent="0.2">
      <c r="B10" s="8" t="s">
        <v>29</v>
      </c>
      <c r="D10" s="8" t="s">
        <v>29</v>
      </c>
      <c r="F10" s="8" t="s">
        <v>32</v>
      </c>
      <c r="H10" s="8" t="s">
        <v>39</v>
      </c>
    </row>
    <row r="11" spans="1:8" x14ac:dyDescent="0.2">
      <c r="A11" s="2" t="s">
        <v>14</v>
      </c>
    </row>
    <row r="12" spans="1:8" x14ac:dyDescent="0.2">
      <c r="A12" s="2" t="s">
        <v>25</v>
      </c>
      <c r="B12" s="1" t="s">
        <v>12</v>
      </c>
    </row>
    <row r="13" spans="1:8" x14ac:dyDescent="0.2">
      <c r="A13" s="1" t="s">
        <v>26</v>
      </c>
      <c r="B13" s="61">
        <v>0</v>
      </c>
      <c r="D13" s="61">
        <f>SUM(B13)</f>
        <v>0</v>
      </c>
      <c r="F13" s="61">
        <v>0</v>
      </c>
      <c r="H13" s="61">
        <f>+F13-D13</f>
        <v>0</v>
      </c>
    </row>
    <row r="14" spans="1:8" x14ac:dyDescent="0.2">
      <c r="A14" s="1" t="s">
        <v>47</v>
      </c>
      <c r="B14" s="61">
        <v>0</v>
      </c>
      <c r="D14" s="61">
        <f t="shared" ref="D14:D16" si="0">SUM(B14)</f>
        <v>0</v>
      </c>
      <c r="F14" s="61">
        <v>0</v>
      </c>
      <c r="H14" s="61">
        <f>+F14-D14</f>
        <v>0</v>
      </c>
    </row>
    <row r="15" spans="1:8" x14ac:dyDescent="0.2">
      <c r="A15" s="1" t="s">
        <v>48</v>
      </c>
      <c r="B15" s="61">
        <v>0</v>
      </c>
      <c r="C15" s="5"/>
      <c r="D15" s="61">
        <f t="shared" si="0"/>
        <v>0</v>
      </c>
      <c r="E15" s="5"/>
      <c r="F15" s="61">
        <v>0</v>
      </c>
      <c r="G15" s="5"/>
      <c r="H15" s="61">
        <f>+F15-D15</f>
        <v>0</v>
      </c>
    </row>
    <row r="16" spans="1:8" x14ac:dyDescent="0.2">
      <c r="A16" s="1" t="s">
        <v>261</v>
      </c>
      <c r="B16" s="61">
        <v>0</v>
      </c>
      <c r="C16" s="5"/>
      <c r="D16" s="61">
        <f t="shared" si="0"/>
        <v>0</v>
      </c>
      <c r="E16" s="5"/>
      <c r="F16" s="61">
        <v>0</v>
      </c>
      <c r="G16" s="5"/>
      <c r="H16" s="61">
        <f>+F16-D16</f>
        <v>0</v>
      </c>
    </row>
    <row r="17" spans="1:8" ht="15.95" customHeight="1" x14ac:dyDescent="0.2">
      <c r="A17" s="2" t="s">
        <v>262</v>
      </c>
      <c r="B17" s="68">
        <f>SUM(B13:B16)</f>
        <v>0</v>
      </c>
      <c r="C17" s="72"/>
      <c r="D17" s="68">
        <f>SUM(D13:D16)</f>
        <v>0</v>
      </c>
      <c r="E17" s="72"/>
      <c r="F17" s="68">
        <f>SUM(F13:F16)</f>
        <v>0</v>
      </c>
      <c r="G17" s="72"/>
      <c r="H17" s="68">
        <f>SUM(H13:H16)</f>
        <v>0</v>
      </c>
    </row>
    <row r="18" spans="1:8" ht="15.95" customHeight="1" x14ac:dyDescent="0.2">
      <c r="A18" s="2" t="s">
        <v>259</v>
      </c>
      <c r="B18" s="67">
        <v>0</v>
      </c>
      <c r="C18" s="40"/>
      <c r="D18" s="66">
        <f>SUM(B18)</f>
        <v>0</v>
      </c>
      <c r="E18" s="40"/>
      <c r="F18" s="67">
        <v>0</v>
      </c>
      <c r="G18" s="40"/>
      <c r="H18" s="67">
        <f>+F18-D18</f>
        <v>0</v>
      </c>
    </row>
    <row r="19" spans="1:8" x14ac:dyDescent="0.2">
      <c r="A19" s="2" t="s">
        <v>15</v>
      </c>
    </row>
    <row r="20" spans="1:8" x14ac:dyDescent="0.2">
      <c r="A20" s="1" t="s">
        <v>263</v>
      </c>
      <c r="B20" s="61">
        <v>0</v>
      </c>
      <c r="C20" s="6"/>
      <c r="D20" s="61">
        <f t="shared" ref="D20:D21" si="1">SUM(B20)</f>
        <v>0</v>
      </c>
      <c r="E20" s="6"/>
      <c r="F20" s="61">
        <v>0</v>
      </c>
      <c r="G20" s="6"/>
      <c r="H20" s="61">
        <f>+F20-D20</f>
        <v>0</v>
      </c>
    </row>
    <row r="21" spans="1:8" x14ac:dyDescent="0.2">
      <c r="A21" s="1" t="s">
        <v>34</v>
      </c>
      <c r="B21" s="61">
        <v>0</v>
      </c>
      <c r="C21" s="5"/>
      <c r="D21" s="61">
        <f t="shared" si="1"/>
        <v>0</v>
      </c>
      <c r="E21" s="5"/>
      <c r="F21" s="61">
        <v>0</v>
      </c>
      <c r="H21" s="61">
        <f>+F21-D21</f>
        <v>0</v>
      </c>
    </row>
    <row r="22" spans="1:8" ht="15.95" customHeight="1" x14ac:dyDescent="0.2">
      <c r="A22" s="2" t="s">
        <v>264</v>
      </c>
      <c r="B22" s="69">
        <f>SUM(B20:B21)</f>
        <v>0</v>
      </c>
      <c r="C22" s="7"/>
      <c r="D22" s="69">
        <f>SUM(D20:D21)</f>
        <v>0</v>
      </c>
      <c r="E22" s="7"/>
      <c r="F22" s="69">
        <f>SUM(F20:F21)</f>
        <v>0</v>
      </c>
      <c r="G22" s="7"/>
      <c r="H22" s="69">
        <f>SUM(H20:H21)</f>
        <v>0</v>
      </c>
    </row>
    <row r="23" spans="1:8" ht="20.100000000000001" customHeight="1" x14ac:dyDescent="0.2">
      <c r="A23" s="2" t="s">
        <v>16</v>
      </c>
      <c r="B23" s="69">
        <f>+B17+B18+B22</f>
        <v>0</v>
      </c>
      <c r="C23" s="2"/>
      <c r="D23" s="69">
        <f>+D17+D18+D22</f>
        <v>0</v>
      </c>
      <c r="E23" s="2"/>
      <c r="F23" s="69">
        <f>+F17+F18+F22</f>
        <v>0</v>
      </c>
      <c r="G23" s="69"/>
      <c r="H23" s="69">
        <f t="shared" ref="H23" si="2">+H17+H18+H22</f>
        <v>0</v>
      </c>
    </row>
    <row r="25" spans="1:8" x14ac:dyDescent="0.2">
      <c r="A25" s="2" t="s">
        <v>17</v>
      </c>
    </row>
    <row r="26" spans="1:8" x14ac:dyDescent="0.2">
      <c r="A26" s="2" t="s">
        <v>265</v>
      </c>
    </row>
    <row r="27" spans="1:8" x14ac:dyDescent="0.2">
      <c r="A27" s="1" t="s">
        <v>266</v>
      </c>
      <c r="B27" s="61">
        <v>0</v>
      </c>
      <c r="D27" s="61">
        <f>SUM(B27)</f>
        <v>0</v>
      </c>
      <c r="F27" s="61">
        <v>0</v>
      </c>
      <c r="H27" s="61">
        <f>+D27-F27</f>
        <v>0</v>
      </c>
    </row>
    <row r="28" spans="1:8" x14ac:dyDescent="0.2">
      <c r="A28" s="1" t="s">
        <v>267</v>
      </c>
      <c r="B28" s="61">
        <v>0</v>
      </c>
      <c r="C28" s="5"/>
      <c r="D28" s="61">
        <f t="shared" ref="D28:D30" si="3">SUM(B28)</f>
        <v>0</v>
      </c>
      <c r="E28" s="5"/>
      <c r="F28" s="61">
        <v>0</v>
      </c>
      <c r="G28" s="5"/>
      <c r="H28" s="61">
        <f>+D28-F28</f>
        <v>0</v>
      </c>
    </row>
    <row r="29" spans="1:8" x14ac:dyDescent="0.2">
      <c r="A29" s="1" t="s">
        <v>35</v>
      </c>
      <c r="B29" s="61">
        <v>0</v>
      </c>
      <c r="C29" s="5"/>
      <c r="D29" s="61">
        <f t="shared" si="3"/>
        <v>0</v>
      </c>
      <c r="E29" s="5"/>
      <c r="F29" s="61">
        <v>0</v>
      </c>
      <c r="G29" s="5"/>
      <c r="H29" s="61">
        <f>+D29-F29</f>
        <v>0</v>
      </c>
    </row>
    <row r="30" spans="1:8" x14ac:dyDescent="0.2">
      <c r="A30" s="1" t="s">
        <v>268</v>
      </c>
      <c r="B30" s="61">
        <v>0</v>
      </c>
      <c r="C30" s="5"/>
      <c r="D30" s="61">
        <f t="shared" si="3"/>
        <v>0</v>
      </c>
      <c r="E30" s="5"/>
      <c r="F30" s="61">
        <v>0</v>
      </c>
      <c r="G30" s="5"/>
      <c r="H30" s="61">
        <f>+D30-F30</f>
        <v>0</v>
      </c>
    </row>
    <row r="31" spans="1:8" ht="15.95" customHeight="1" x14ac:dyDescent="0.2">
      <c r="A31" s="2" t="s">
        <v>269</v>
      </c>
      <c r="B31" s="68">
        <f>SUM(B27:B30)</f>
        <v>0</v>
      </c>
      <c r="C31" s="72"/>
      <c r="D31" s="68">
        <f>SUM(D27:D30)</f>
        <v>0</v>
      </c>
      <c r="E31" s="72"/>
      <c r="F31" s="68">
        <f>SUM(F27:F30)</f>
        <v>0</v>
      </c>
      <c r="G31" s="72"/>
      <c r="H31" s="68">
        <f>SUM(H27:H30)</f>
        <v>0</v>
      </c>
    </row>
    <row r="32" spans="1:8" x14ac:dyDescent="0.2">
      <c r="A32" s="2" t="s">
        <v>270</v>
      </c>
    </row>
    <row r="33" spans="1:8" x14ac:dyDescent="0.2">
      <c r="A33" s="1" t="s">
        <v>36</v>
      </c>
      <c r="B33" s="61">
        <v>0</v>
      </c>
      <c r="D33" s="61">
        <f t="shared" ref="D33:D34" si="4">SUM(B33)</f>
        <v>0</v>
      </c>
      <c r="F33" s="61">
        <v>0</v>
      </c>
      <c r="H33" s="61">
        <f>+D33-F33</f>
        <v>0</v>
      </c>
    </row>
    <row r="34" spans="1:8" x14ac:dyDescent="0.2">
      <c r="A34" s="1" t="s">
        <v>37</v>
      </c>
      <c r="B34" s="61">
        <v>0</v>
      </c>
      <c r="C34" s="5"/>
      <c r="D34" s="61">
        <f t="shared" si="4"/>
        <v>0</v>
      </c>
      <c r="E34" s="5"/>
      <c r="F34" s="61">
        <v>0</v>
      </c>
      <c r="G34" s="5"/>
      <c r="H34" s="61">
        <f>+D34-F34</f>
        <v>0</v>
      </c>
    </row>
    <row r="35" spans="1:8" ht="15.95" customHeight="1" x14ac:dyDescent="0.2">
      <c r="A35" s="2" t="s">
        <v>38</v>
      </c>
      <c r="B35" s="69">
        <f>SUM(B33:B34)</f>
        <v>0</v>
      </c>
      <c r="D35" s="69">
        <f>SUM(D33:D34)</f>
        <v>0</v>
      </c>
      <c r="E35" s="6"/>
      <c r="F35" s="69">
        <f>SUM(F33:F34)</f>
        <v>0</v>
      </c>
      <c r="H35" s="69">
        <f>SUM(H33:H34)</f>
        <v>0</v>
      </c>
    </row>
    <row r="36" spans="1:8" ht="20.100000000000001" customHeight="1" x14ac:dyDescent="0.2">
      <c r="A36" s="2" t="s">
        <v>21</v>
      </c>
      <c r="B36" s="69">
        <f>+B31+B35</f>
        <v>0</v>
      </c>
      <c r="D36" s="69">
        <f>+D31+D35</f>
        <v>0</v>
      </c>
      <c r="F36" s="69">
        <f>+F31+F35</f>
        <v>0</v>
      </c>
      <c r="H36" s="69">
        <f>+H31+H35</f>
        <v>0</v>
      </c>
    </row>
    <row r="37" spans="1:8" ht="20.100000000000001" customHeight="1" x14ac:dyDescent="0.2">
      <c r="A37" s="2" t="s">
        <v>41</v>
      </c>
    </row>
    <row r="38" spans="1:8" x14ac:dyDescent="0.2">
      <c r="A38" s="2" t="s">
        <v>40</v>
      </c>
      <c r="B38" s="66">
        <f>+B23-B36</f>
        <v>0</v>
      </c>
      <c r="D38" s="66">
        <f>+D23-D36</f>
        <v>0</v>
      </c>
      <c r="F38" s="66">
        <f>+F23-F36</f>
        <v>0</v>
      </c>
      <c r="H38" s="66">
        <f>+H23+H36</f>
        <v>0</v>
      </c>
    </row>
    <row r="39" spans="1:8" ht="20.100000000000001" customHeight="1" x14ac:dyDescent="0.2">
      <c r="A39" s="2" t="s">
        <v>42</v>
      </c>
      <c r="B39" s="66">
        <v>0</v>
      </c>
      <c r="C39" s="6"/>
      <c r="D39" s="66">
        <f>SUM(B39)</f>
        <v>0</v>
      </c>
      <c r="E39" s="6"/>
      <c r="F39" s="66">
        <v>0</v>
      </c>
      <c r="G39" s="6"/>
      <c r="H39" s="66">
        <f>SUM(F39-D39)</f>
        <v>0</v>
      </c>
    </row>
    <row r="40" spans="1:8" ht="20.100000000000001" customHeight="1" thickBot="1" x14ac:dyDescent="0.25">
      <c r="A40" s="2" t="s">
        <v>43</v>
      </c>
      <c r="B40" s="70">
        <f>+B39+B38</f>
        <v>0</v>
      </c>
      <c r="C40" s="6"/>
      <c r="D40" s="70">
        <f>+D39+D38</f>
        <v>0</v>
      </c>
      <c r="E40" s="6"/>
      <c r="F40" s="70">
        <f>+F39+F38</f>
        <v>0</v>
      </c>
      <c r="G40" s="6"/>
      <c r="H40" s="70">
        <f>+H39+H38</f>
        <v>0</v>
      </c>
    </row>
    <row r="41" spans="1:8" ht="13.5" thickTop="1" x14ac:dyDescent="0.2"/>
    <row r="48" spans="1:8" x14ac:dyDescent="0.2">
      <c r="A48" s="71" t="s">
        <v>46</v>
      </c>
    </row>
  </sheetData>
  <mergeCells count="6">
    <mergeCell ref="A6:H6"/>
    <mergeCell ref="A7:H7"/>
    <mergeCell ref="A1:H1"/>
    <mergeCell ref="A2:H2"/>
    <mergeCell ref="A4:H4"/>
    <mergeCell ref="A5:H5"/>
  </mergeCells>
  <phoneticPr fontId="0" type="noConversion"/>
  <pageMargins left="0.75" right="0.37"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workbookViewId="0">
      <selection activeCell="B17" sqref="B17"/>
    </sheetView>
  </sheetViews>
  <sheetFormatPr defaultRowHeight="12.75" x14ac:dyDescent="0.2"/>
  <cols>
    <col min="1" max="1" width="37" customWidth="1"/>
    <col min="2" max="2" width="14.7109375" customWidth="1"/>
    <col min="3" max="3" width="1.28515625" customWidth="1"/>
    <col min="4" max="4" width="17" customWidth="1"/>
    <col min="5" max="5" width="1" customWidth="1"/>
    <col min="6" max="6" width="13.7109375" customWidth="1"/>
    <col min="7" max="7" width="1.5703125" customWidth="1"/>
    <col min="8" max="8" width="10.42578125" hidden="1" customWidth="1"/>
    <col min="9" max="9" width="1.7109375" customWidth="1"/>
    <col min="13" max="13" width="1.5703125" customWidth="1"/>
    <col min="14" max="14" width="11" customWidth="1"/>
    <col min="15" max="15" width="2.42578125" customWidth="1"/>
    <col min="17" max="17" width="12" customWidth="1"/>
    <col min="18" max="18" width="14" customWidth="1"/>
  </cols>
  <sheetData>
    <row r="1" spans="1:9" ht="15.75" x14ac:dyDescent="0.25">
      <c r="A1" s="17" t="s">
        <v>213</v>
      </c>
    </row>
    <row r="3" spans="1:9" x14ac:dyDescent="0.2">
      <c r="A3" t="s">
        <v>54</v>
      </c>
      <c r="B3" s="9">
        <f>+'Bal Sheet'!B50-'Rev Stmt'!B26</f>
        <v>0</v>
      </c>
      <c r="F3" s="9">
        <f>+'Bal Sheet'!F57-'Rev Stmt'!F26</f>
        <v>0</v>
      </c>
    </row>
    <row r="4" spans="1:9" x14ac:dyDescent="0.2">
      <c r="B4" s="9"/>
      <c r="F4" s="9"/>
    </row>
    <row r="5" spans="1:9" x14ac:dyDescent="0.2">
      <c r="A5" s="11" t="s">
        <v>271</v>
      </c>
      <c r="B5" s="9"/>
      <c r="F5" s="9"/>
    </row>
    <row r="6" spans="1:9" x14ac:dyDescent="0.2">
      <c r="A6" t="s">
        <v>63</v>
      </c>
      <c r="B6" s="9"/>
      <c r="F6" s="9"/>
    </row>
    <row r="7" spans="1:9" x14ac:dyDescent="0.2">
      <c r="A7" t="s">
        <v>64</v>
      </c>
    </row>
    <row r="9" spans="1:9" ht="18" x14ac:dyDescent="0.25">
      <c r="A9" s="57" t="s">
        <v>242</v>
      </c>
      <c r="B9" s="53"/>
      <c r="C9" s="53"/>
      <c r="D9" s="53"/>
      <c r="E9" s="53"/>
      <c r="F9" s="53"/>
      <c r="G9" s="53"/>
      <c r="H9" s="53"/>
      <c r="I9" s="53"/>
    </row>
    <row r="11" spans="1:9" x14ac:dyDescent="0.2">
      <c r="A11" s="44" t="s">
        <v>273</v>
      </c>
      <c r="B11" s="11"/>
      <c r="C11" s="11"/>
      <c r="D11" s="11" t="s">
        <v>12</v>
      </c>
    </row>
    <row r="12" spans="1:9" x14ac:dyDescent="0.2">
      <c r="A12" s="11" t="s">
        <v>56</v>
      </c>
      <c r="B12" s="11"/>
      <c r="C12" s="11"/>
      <c r="D12" s="74">
        <v>0</v>
      </c>
    </row>
    <row r="13" spans="1:9" x14ac:dyDescent="0.2">
      <c r="A13" s="11" t="s">
        <v>282</v>
      </c>
      <c r="B13" s="11"/>
      <c r="C13" s="11"/>
      <c r="D13" s="74">
        <v>0</v>
      </c>
    </row>
    <row r="14" spans="1:9" x14ac:dyDescent="0.2">
      <c r="A14" s="11" t="s">
        <v>57</v>
      </c>
      <c r="B14" s="11"/>
      <c r="C14" s="11"/>
      <c r="D14" s="75">
        <f>+D12-D13</f>
        <v>0</v>
      </c>
    </row>
    <row r="15" spans="1:9" x14ac:dyDescent="0.2">
      <c r="A15" s="11" t="s">
        <v>244</v>
      </c>
      <c r="B15" s="11"/>
      <c r="C15" s="11"/>
      <c r="D15" s="88">
        <f>SUM('Rev Stmt'!B20)</f>
        <v>0</v>
      </c>
    </row>
    <row r="16" spans="1:9" x14ac:dyDescent="0.2">
      <c r="A16" s="11" t="s">
        <v>283</v>
      </c>
      <c r="B16" s="11"/>
      <c r="C16" s="11"/>
      <c r="D16" s="74">
        <v>0</v>
      </c>
    </row>
    <row r="17" spans="1:21" x14ac:dyDescent="0.2">
      <c r="A17" s="11" t="s">
        <v>245</v>
      </c>
      <c r="B17" s="11"/>
      <c r="C17" s="11"/>
      <c r="D17" s="74">
        <v>0</v>
      </c>
    </row>
    <row r="18" spans="1:21" ht="13.5" thickBot="1" x14ac:dyDescent="0.25">
      <c r="A18" s="11" t="s">
        <v>58</v>
      </c>
      <c r="B18" s="11"/>
      <c r="C18" s="11"/>
      <c r="D18" s="76">
        <f>+D14-D17+D15</f>
        <v>0</v>
      </c>
    </row>
    <row r="19" spans="1:21" ht="13.5" thickTop="1" x14ac:dyDescent="0.2">
      <c r="A19" s="11"/>
      <c r="B19" s="11"/>
      <c r="C19" s="11"/>
      <c r="D19" s="11"/>
    </row>
    <row r="20" spans="1:21" x14ac:dyDescent="0.2">
      <c r="A20" s="44" t="s">
        <v>272</v>
      </c>
      <c r="B20" s="11"/>
      <c r="C20" s="11"/>
      <c r="D20" s="11"/>
    </row>
    <row r="21" spans="1:21" x14ac:dyDescent="0.2">
      <c r="A21" s="11" t="s">
        <v>281</v>
      </c>
      <c r="B21" s="11" t="s">
        <v>12</v>
      </c>
      <c r="C21" s="11" t="s">
        <v>12</v>
      </c>
      <c r="D21" s="74">
        <v>0</v>
      </c>
      <c r="G21" t="s">
        <v>12</v>
      </c>
    </row>
    <row r="22" spans="1:21" x14ac:dyDescent="0.2">
      <c r="A22" s="11" t="s">
        <v>303</v>
      </c>
      <c r="B22" s="11" t="s">
        <v>12</v>
      </c>
      <c r="C22" s="11"/>
      <c r="D22" s="74">
        <v>0</v>
      </c>
      <c r="G22" t="s">
        <v>12</v>
      </c>
    </row>
    <row r="23" spans="1:21" ht="13.5" thickBot="1" x14ac:dyDescent="0.25">
      <c r="A23" s="11" t="s">
        <v>211</v>
      </c>
      <c r="B23" s="11" t="s">
        <v>12</v>
      </c>
      <c r="C23" s="11"/>
      <c r="D23" s="76">
        <f>+D22-D21</f>
        <v>0</v>
      </c>
      <c r="F23" s="38" t="s">
        <v>12</v>
      </c>
      <c r="G23" s="38" t="s">
        <v>12</v>
      </c>
      <c r="P23" s="11"/>
      <c r="Q23" s="11"/>
      <c r="R23" s="11"/>
      <c r="S23" s="38"/>
    </row>
    <row r="24" spans="1:21" ht="13.5" thickTop="1" x14ac:dyDescent="0.2">
      <c r="A24" s="11"/>
      <c r="B24" s="11"/>
      <c r="C24" s="11"/>
      <c r="D24" s="38"/>
      <c r="F24" s="38"/>
      <c r="G24" s="38"/>
      <c r="P24" s="11"/>
      <c r="Q24" s="11"/>
      <c r="R24" s="11"/>
      <c r="S24" s="38"/>
    </row>
    <row r="25" spans="1:21" x14ac:dyDescent="0.2">
      <c r="A25" s="11"/>
      <c r="B25" s="11"/>
      <c r="C25" s="11"/>
      <c r="D25" s="38"/>
      <c r="F25" s="38"/>
      <c r="G25" s="38"/>
      <c r="P25" s="11"/>
      <c r="Q25" s="11"/>
      <c r="R25" s="11"/>
      <c r="S25" s="38"/>
    </row>
    <row r="26" spans="1:21" x14ac:dyDescent="0.2">
      <c r="A26" s="44" t="s">
        <v>291</v>
      </c>
      <c r="B26" s="11"/>
      <c r="C26" s="11"/>
      <c r="D26" s="38"/>
      <c r="F26" s="38"/>
      <c r="G26" s="38"/>
      <c r="H26" s="48" t="s">
        <v>237</v>
      </c>
      <c r="P26" s="11"/>
      <c r="Q26" s="11"/>
      <c r="R26" s="11"/>
      <c r="S26" s="38"/>
    </row>
    <row r="27" spans="1:21" x14ac:dyDescent="0.2">
      <c r="A27" s="10" t="s">
        <v>284</v>
      </c>
      <c r="B27" s="49" t="s">
        <v>236</v>
      </c>
      <c r="C27" s="11"/>
      <c r="D27" s="50">
        <v>2017</v>
      </c>
      <c r="E27" s="47"/>
      <c r="F27" s="50">
        <v>2018</v>
      </c>
      <c r="G27" s="46"/>
      <c r="H27" s="51" t="s">
        <v>238</v>
      </c>
      <c r="N27" s="56" t="s">
        <v>72</v>
      </c>
      <c r="O27" s="48"/>
      <c r="P27" s="56" t="s">
        <v>73</v>
      </c>
      <c r="Q27" s="11"/>
      <c r="R27" s="11"/>
      <c r="S27" s="38"/>
    </row>
    <row r="28" spans="1:21" ht="26.45" customHeight="1" x14ac:dyDescent="0.2">
      <c r="A28" s="11" t="s">
        <v>277</v>
      </c>
      <c r="B28" s="77" t="s">
        <v>278</v>
      </c>
      <c r="C28" s="11"/>
      <c r="D28" s="52">
        <v>0</v>
      </c>
      <c r="F28" s="52">
        <v>0</v>
      </c>
      <c r="G28" s="38"/>
      <c r="H28" s="15">
        <f>F28-D28</f>
        <v>0</v>
      </c>
      <c r="J28" s="54" t="s">
        <v>221</v>
      </c>
      <c r="K28" s="54"/>
      <c r="L28" s="54"/>
      <c r="M28" s="54"/>
      <c r="N28" s="55">
        <f>IF(H28&gt;0,H28,0)</f>
        <v>0</v>
      </c>
      <c r="O28" s="55"/>
      <c r="P28" s="55">
        <f>IF(H28&lt;0,-H28,0)</f>
        <v>0</v>
      </c>
      <c r="Q28" s="11"/>
      <c r="R28" s="11"/>
      <c r="S28" s="38"/>
    </row>
    <row r="29" spans="1:21" x14ac:dyDescent="0.2">
      <c r="A29" s="11" t="s">
        <v>233</v>
      </c>
      <c r="B29" s="11" t="s">
        <v>279</v>
      </c>
      <c r="C29" s="11"/>
      <c r="D29" s="52">
        <v>0</v>
      </c>
      <c r="F29" s="52">
        <v>0</v>
      </c>
      <c r="G29" s="38"/>
      <c r="H29" s="15">
        <f t="shared" ref="H29" si="0">F29-D29</f>
        <v>0</v>
      </c>
      <c r="J29" s="54" t="s">
        <v>233</v>
      </c>
      <c r="K29" s="54"/>
      <c r="L29" s="54"/>
      <c r="M29" s="54"/>
      <c r="N29" s="55">
        <f>IF(H29&gt;0,0,-H29)</f>
        <v>0</v>
      </c>
      <c r="O29" s="55"/>
      <c r="P29" s="55">
        <f>IF(H29&gt;0,H29,0)</f>
        <v>0</v>
      </c>
      <c r="Q29" s="11"/>
      <c r="R29" s="11"/>
      <c r="S29" s="38"/>
    </row>
    <row r="30" spans="1:21" ht="26.45" customHeight="1" x14ac:dyDescent="0.2">
      <c r="A30" s="11" t="s">
        <v>277</v>
      </c>
      <c r="B30" s="77" t="s">
        <v>280</v>
      </c>
      <c r="C30" s="11"/>
      <c r="D30" s="52">
        <v>0</v>
      </c>
      <c r="F30" s="52">
        <v>0</v>
      </c>
      <c r="G30" s="38"/>
      <c r="H30" s="15">
        <f t="shared" ref="H30" si="1">F30-D30</f>
        <v>0</v>
      </c>
      <c r="J30" s="54" t="s">
        <v>226</v>
      </c>
      <c r="K30" s="54"/>
      <c r="L30" s="54"/>
      <c r="M30" s="54"/>
      <c r="N30" s="55">
        <f>IF(H30&gt;0,0,-H30)</f>
        <v>0</v>
      </c>
      <c r="O30" s="55"/>
      <c r="P30" s="55">
        <f>IF(H30&gt;0,H30,0)</f>
        <v>0</v>
      </c>
      <c r="Q30" s="11"/>
      <c r="R30" s="11"/>
      <c r="S30" s="38"/>
    </row>
    <row r="31" spans="1:21" x14ac:dyDescent="0.2">
      <c r="A31" s="11"/>
      <c r="B31" s="11"/>
      <c r="C31" s="11"/>
      <c r="D31" s="38"/>
      <c r="F31" s="38"/>
      <c r="G31" s="38"/>
      <c r="J31" s="54" t="s">
        <v>239</v>
      </c>
      <c r="K31" s="54"/>
      <c r="L31" s="54"/>
      <c r="M31" s="54"/>
      <c r="N31" s="78">
        <f>IF(SUM(N28:N30)&gt;SUM(P28:P30),0,SUM(P28:P30)-SUM(N28:N30))</f>
        <v>0</v>
      </c>
      <c r="O31" s="79"/>
      <c r="P31" s="78">
        <f>IF(SUM(N28:N30)&gt;SUM(P28:P30),SUM(N28:N30)-SUM(P28:P30),0)</f>
        <v>0</v>
      </c>
      <c r="Q31" s="97" t="s">
        <v>246</v>
      </c>
      <c r="R31" s="97"/>
      <c r="S31" s="97"/>
      <c r="T31" s="97"/>
      <c r="U31" s="97"/>
    </row>
    <row r="32" spans="1:21" ht="29.25" customHeight="1" x14ac:dyDescent="0.2">
      <c r="A32" s="11"/>
      <c r="B32" s="11"/>
      <c r="C32" s="11"/>
      <c r="D32" s="38" t="s">
        <v>243</v>
      </c>
      <c r="F32" s="38"/>
      <c r="G32" s="38"/>
      <c r="H32" s="58">
        <f>-H28+H29+H30</f>
        <v>0</v>
      </c>
      <c r="Q32" s="97"/>
      <c r="R32" s="97"/>
      <c r="S32" s="97"/>
      <c r="T32" s="97"/>
      <c r="U32" s="97"/>
    </row>
    <row r="33" spans="1:18" x14ac:dyDescent="0.2">
      <c r="A33" s="11"/>
      <c r="B33" s="11"/>
      <c r="C33" s="11"/>
      <c r="D33" s="12" t="s">
        <v>12</v>
      </c>
      <c r="K33" s="80" t="s">
        <v>240</v>
      </c>
      <c r="L33" s="81"/>
      <c r="M33" s="81"/>
      <c r="N33" s="82">
        <f>SUM(N28:N32)</f>
        <v>0</v>
      </c>
      <c r="O33" s="81"/>
      <c r="P33" s="82">
        <f>SUM(P28:P32)</f>
        <v>0</v>
      </c>
      <c r="Q33" s="80" t="s">
        <v>241</v>
      </c>
      <c r="R33" s="81"/>
    </row>
    <row r="34" spans="1:18" x14ac:dyDescent="0.2">
      <c r="A34" t="s">
        <v>65</v>
      </c>
    </row>
    <row r="35" spans="1:18" x14ac:dyDescent="0.2">
      <c r="A35" t="s">
        <v>66</v>
      </c>
    </row>
    <row r="37" spans="1:18" x14ac:dyDescent="0.2">
      <c r="A37" s="44" t="s">
        <v>55</v>
      </c>
      <c r="B37" s="11"/>
      <c r="C37" s="11"/>
      <c r="D37" s="11"/>
    </row>
    <row r="38" spans="1:18" x14ac:dyDescent="0.2">
      <c r="A38" s="11" t="s">
        <v>300</v>
      </c>
      <c r="B38" s="11"/>
      <c r="C38" s="12"/>
      <c r="D38" s="87">
        <f>SUM(D17)</f>
        <v>0</v>
      </c>
    </row>
    <row r="39" spans="1:18" x14ac:dyDescent="0.2">
      <c r="A39" s="11" t="s">
        <v>301</v>
      </c>
      <c r="B39" s="11"/>
      <c r="C39" s="12"/>
      <c r="D39" s="87">
        <f>SUM(D23)</f>
        <v>0</v>
      </c>
    </row>
    <row r="40" spans="1:18" x14ac:dyDescent="0.2">
      <c r="A40" s="11" t="s">
        <v>302</v>
      </c>
      <c r="B40" s="11"/>
      <c r="C40" s="12"/>
      <c r="D40" s="87">
        <f>SUM(N31-P31)</f>
        <v>0</v>
      </c>
    </row>
    <row r="41" spans="1:18" x14ac:dyDescent="0.2">
      <c r="A41" s="11" t="s">
        <v>68</v>
      </c>
      <c r="B41" s="11"/>
      <c r="C41" s="12"/>
      <c r="D41" s="13">
        <f>SUM(D38:D40)</f>
        <v>0</v>
      </c>
    </row>
    <row r="45" spans="1:18" x14ac:dyDescent="0.2">
      <c r="A45" t="s">
        <v>67</v>
      </c>
    </row>
    <row r="46" spans="1:18" x14ac:dyDescent="0.2">
      <c r="A46" s="11" t="s">
        <v>297</v>
      </c>
    </row>
    <row r="48" spans="1:18" x14ac:dyDescent="0.2">
      <c r="A48" s="10" t="s">
        <v>59</v>
      </c>
    </row>
    <row r="49" spans="1:4" x14ac:dyDescent="0.2">
      <c r="B49" s="14">
        <v>2018</v>
      </c>
      <c r="C49" s="14"/>
      <c r="D49" s="14">
        <v>2017</v>
      </c>
    </row>
    <row r="50" spans="1:4" x14ac:dyDescent="0.2">
      <c r="A50" t="s">
        <v>216</v>
      </c>
      <c r="B50" s="15">
        <f>+'Bal Sheet'!F57</f>
        <v>0</v>
      </c>
      <c r="C50" s="15"/>
      <c r="D50" s="15">
        <f>'Rev Stmt'!F25</f>
        <v>0</v>
      </c>
    </row>
    <row r="51" spans="1:4" x14ac:dyDescent="0.2">
      <c r="A51" t="s">
        <v>60</v>
      </c>
      <c r="B51" s="15">
        <f>+'Bal Sheet'!B50</f>
        <v>0</v>
      </c>
      <c r="C51" s="15"/>
      <c r="D51" s="15">
        <f>'Rev Stmt'!B25</f>
        <v>0</v>
      </c>
    </row>
    <row r="52" spans="1:4" x14ac:dyDescent="0.2">
      <c r="A52" t="s">
        <v>54</v>
      </c>
      <c r="B52" s="16">
        <f>SUM(B50-B51)</f>
        <v>0</v>
      </c>
      <c r="C52" s="15"/>
      <c r="D52" s="16">
        <f t="shared" ref="D52" si="2">SUM(D50-D51)</f>
        <v>0</v>
      </c>
    </row>
    <row r="53" spans="1:4" x14ac:dyDescent="0.2">
      <c r="B53" s="15"/>
      <c r="C53" s="15"/>
      <c r="D53" s="15"/>
    </row>
    <row r="54" spans="1:4" x14ac:dyDescent="0.2">
      <c r="A54" t="s">
        <v>61</v>
      </c>
      <c r="B54" s="15">
        <f>+'Bal Sheet'!D17</f>
        <v>0</v>
      </c>
      <c r="C54" s="15"/>
      <c r="D54" s="15">
        <f>SUM(D14)</f>
        <v>0</v>
      </c>
    </row>
    <row r="55" spans="1:4" x14ac:dyDescent="0.2">
      <c r="A55" t="s">
        <v>231</v>
      </c>
      <c r="B55" s="15">
        <f>+'Bal Sheet'!D21</f>
        <v>0</v>
      </c>
      <c r="C55" s="15"/>
      <c r="D55" s="15">
        <f>SUM(D28)</f>
        <v>0</v>
      </c>
    </row>
    <row r="56" spans="1:4" x14ac:dyDescent="0.2">
      <c r="A56" t="s">
        <v>233</v>
      </c>
      <c r="B56" s="15">
        <f>-'Bal Sheet'!D35</f>
        <v>0</v>
      </c>
      <c r="C56" s="15"/>
      <c r="D56" s="90">
        <f>SUM(-D29)</f>
        <v>0</v>
      </c>
    </row>
    <row r="57" spans="1:4" x14ac:dyDescent="0.2">
      <c r="A57" t="s">
        <v>232</v>
      </c>
      <c r="B57" s="15">
        <f>-'Bal Sheet'!D36</f>
        <v>0</v>
      </c>
      <c r="C57" s="15"/>
      <c r="D57" s="15">
        <f>SUM(-D21)</f>
        <v>0</v>
      </c>
    </row>
    <row r="58" spans="1:4" x14ac:dyDescent="0.2">
      <c r="A58" t="s">
        <v>234</v>
      </c>
      <c r="B58" s="15">
        <f>-'Bal Sheet'!D40</f>
        <v>0</v>
      </c>
      <c r="C58" s="15"/>
      <c r="D58" s="15">
        <f>SUM(-D30)</f>
        <v>0</v>
      </c>
    </row>
    <row r="59" spans="1:4" x14ac:dyDescent="0.2">
      <c r="A59" t="s">
        <v>54</v>
      </c>
      <c r="B59" s="16">
        <f>SUM(+SUM(B54:B58)*-1)</f>
        <v>0</v>
      </c>
      <c r="C59" s="15"/>
      <c r="D59" s="16">
        <f>SUM(+SUM(D54:D58)*-1)</f>
        <v>0</v>
      </c>
    </row>
    <row r="60" spans="1:4" x14ac:dyDescent="0.2">
      <c r="B60" s="15"/>
      <c r="C60" s="15"/>
      <c r="D60" s="15"/>
    </row>
    <row r="61" spans="1:4" x14ac:dyDescent="0.2">
      <c r="A61" t="s">
        <v>62</v>
      </c>
      <c r="B61" s="16">
        <f>SUM(B52+B59)</f>
        <v>0</v>
      </c>
      <c r="C61" s="15"/>
      <c r="D61" s="16">
        <f>SUM(D52+D59)</f>
        <v>0</v>
      </c>
    </row>
  </sheetData>
  <mergeCells count="1">
    <mergeCell ref="Q31:U32"/>
  </mergeCells>
  <phoneticPr fontId="8" type="noConversion"/>
  <pageMargins left="0.25" right="0.25" top="0.5" bottom="0.5" header="0.3" footer="0.3"/>
  <pageSetup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pane ySplit="9" topLeftCell="A10" activePane="bottomLeft" state="frozen"/>
      <selection activeCell="M17" sqref="M17"/>
      <selection pane="bottomLeft" activeCell="M17" sqref="M17"/>
    </sheetView>
  </sheetViews>
  <sheetFormatPr defaultRowHeight="12.75" x14ac:dyDescent="0.2"/>
  <cols>
    <col min="1" max="1" width="37" customWidth="1"/>
    <col min="2" max="2" width="13.7109375" customWidth="1"/>
    <col min="3" max="3" width="1.5703125" customWidth="1"/>
    <col min="4" max="4" width="13.7109375" customWidth="1"/>
    <col min="5" max="5" width="2" customWidth="1"/>
    <col min="6" max="6" width="13.7109375" customWidth="1"/>
  </cols>
  <sheetData>
    <row r="1" spans="1:6" x14ac:dyDescent="0.2">
      <c r="A1" s="96" t="str">
        <f>'Bal Sheet'!A1</f>
        <v>(NAME) SOIL AND WATER CONSERVATION DISTRICT</v>
      </c>
      <c r="B1" s="96"/>
      <c r="C1" s="96"/>
      <c r="D1" s="96"/>
      <c r="E1" s="96"/>
      <c r="F1" s="96"/>
    </row>
    <row r="2" spans="1:6" x14ac:dyDescent="0.2">
      <c r="A2" s="96" t="str">
        <f>'Bal Sheet'!A2</f>
        <v>(CITY), MINNESOTA</v>
      </c>
      <c r="B2" s="96"/>
      <c r="C2" s="96"/>
      <c r="D2" s="96"/>
      <c r="E2" s="96"/>
      <c r="F2" s="96"/>
    </row>
    <row r="3" spans="1:6" x14ac:dyDescent="0.2">
      <c r="A3" s="1"/>
      <c r="B3" s="1"/>
      <c r="C3" s="1"/>
      <c r="D3" s="1"/>
      <c r="E3" s="1"/>
      <c r="F3" s="1"/>
    </row>
    <row r="4" spans="1:6" x14ac:dyDescent="0.2">
      <c r="A4" s="96" t="s">
        <v>23</v>
      </c>
      <c r="B4" s="96"/>
      <c r="C4" s="96"/>
      <c r="D4" s="96"/>
      <c r="E4" s="96"/>
      <c r="F4" s="96"/>
    </row>
    <row r="5" spans="1:6" x14ac:dyDescent="0.2">
      <c r="A5" s="96" t="s">
        <v>50</v>
      </c>
      <c r="B5" s="96"/>
      <c r="C5" s="96"/>
      <c r="D5" s="96"/>
      <c r="E5" s="96"/>
      <c r="F5" s="96"/>
    </row>
    <row r="6" spans="1:6" x14ac:dyDescent="0.2">
      <c r="A6" s="96" t="s">
        <v>293</v>
      </c>
      <c r="B6" s="96"/>
      <c r="C6" s="96"/>
      <c r="D6" s="96"/>
      <c r="E6" s="96"/>
      <c r="F6" s="96"/>
    </row>
    <row r="7" spans="1:6" x14ac:dyDescent="0.2">
      <c r="A7" s="1"/>
      <c r="B7" s="1"/>
      <c r="C7" s="1"/>
      <c r="D7" s="1"/>
      <c r="E7" s="1"/>
      <c r="F7" s="1"/>
    </row>
    <row r="8" spans="1:6" x14ac:dyDescent="0.2">
      <c r="A8" s="1"/>
      <c r="B8" s="59" t="str">
        <f>'Bal Sheet'!B8</f>
        <v>General</v>
      </c>
      <c r="C8" s="59"/>
      <c r="D8" s="59" t="str">
        <f>'Bal Sheet'!D8</f>
        <v>Adjustments</v>
      </c>
      <c r="E8" s="59"/>
      <c r="F8" s="59" t="str">
        <f>'Bal Sheet'!F8</f>
        <v>Statement of</v>
      </c>
    </row>
    <row r="9" spans="1:6" x14ac:dyDescent="0.2">
      <c r="A9" s="1"/>
      <c r="B9" s="59" t="str">
        <f>'Bal Sheet'!B9</f>
        <v>Fund</v>
      </c>
      <c r="C9" s="59"/>
      <c r="D9" s="59" t="str">
        <f>'Bal Sheet'!D9</f>
        <v>See Notes</v>
      </c>
      <c r="E9" s="59"/>
      <c r="F9" s="59" t="s">
        <v>44</v>
      </c>
    </row>
    <row r="10" spans="1:6" x14ac:dyDescent="0.2">
      <c r="A10" s="2" t="s">
        <v>14</v>
      </c>
      <c r="B10" s="1" t="s">
        <v>12</v>
      </c>
      <c r="C10" s="1"/>
      <c r="D10" s="1" t="s">
        <v>12</v>
      </c>
      <c r="E10" s="1"/>
      <c r="F10" s="1" t="s">
        <v>12</v>
      </c>
    </row>
    <row r="11" spans="1:6" x14ac:dyDescent="0.2">
      <c r="A11" s="1" t="s">
        <v>25</v>
      </c>
      <c r="B11" s="61">
        <f>SUM(Budget!F17)</f>
        <v>0</v>
      </c>
      <c r="C11" s="1"/>
      <c r="D11" s="61">
        <v>0</v>
      </c>
      <c r="E11" s="1"/>
      <c r="F11" s="61">
        <f>+B11+D11</f>
        <v>0</v>
      </c>
    </row>
    <row r="12" spans="1:6" x14ac:dyDescent="0.2">
      <c r="A12" s="1" t="s">
        <v>259</v>
      </c>
      <c r="B12" s="61">
        <f>SUM(Budget!F18)</f>
        <v>0</v>
      </c>
      <c r="C12" s="5"/>
      <c r="D12" s="61">
        <v>0</v>
      </c>
      <c r="E12" s="5"/>
      <c r="F12" s="61">
        <f>+B12+D12</f>
        <v>0</v>
      </c>
    </row>
    <row r="13" spans="1:6" x14ac:dyDescent="0.2">
      <c r="A13" s="1" t="s">
        <v>260</v>
      </c>
      <c r="B13" s="61">
        <f>SUM(Budget!F20)</f>
        <v>0</v>
      </c>
      <c r="C13" s="5"/>
      <c r="D13" s="61">
        <v>0</v>
      </c>
      <c r="E13" s="5"/>
      <c r="F13" s="61">
        <f>+B13+D13</f>
        <v>0</v>
      </c>
    </row>
    <row r="14" spans="1:6" x14ac:dyDescent="0.2">
      <c r="A14" s="1" t="s">
        <v>15</v>
      </c>
      <c r="B14" s="61">
        <f>SUM(Budget!F21)</f>
        <v>0</v>
      </c>
      <c r="C14" s="5"/>
      <c r="D14" s="61">
        <v>0</v>
      </c>
      <c r="E14" s="5"/>
      <c r="F14" s="61">
        <f>+B14+D14</f>
        <v>0</v>
      </c>
    </row>
    <row r="15" spans="1:6" ht="15.95" customHeight="1" x14ac:dyDescent="0.2">
      <c r="A15" s="2" t="s">
        <v>16</v>
      </c>
      <c r="B15" s="68">
        <f>SUM(B11:B14)</f>
        <v>0</v>
      </c>
      <c r="C15" s="60"/>
      <c r="D15" s="68">
        <f>SUM(D11:D14)</f>
        <v>0</v>
      </c>
      <c r="E15" s="60"/>
      <c r="F15" s="68">
        <f>SUM(F11:F14)</f>
        <v>0</v>
      </c>
    </row>
    <row r="16" spans="1:6" x14ac:dyDescent="0.2">
      <c r="A16" s="1"/>
      <c r="B16" s="1" t="s">
        <v>12</v>
      </c>
      <c r="C16" s="1"/>
      <c r="D16" s="1" t="s">
        <v>12</v>
      </c>
      <c r="E16" s="1"/>
      <c r="F16" s="1" t="s">
        <v>12</v>
      </c>
    </row>
    <row r="17" spans="1:7" x14ac:dyDescent="0.2">
      <c r="A17" s="2" t="s">
        <v>51</v>
      </c>
      <c r="B17" s="1"/>
      <c r="C17" s="1"/>
      <c r="D17" s="1"/>
      <c r="E17" s="1"/>
      <c r="F17" s="1"/>
    </row>
    <row r="18" spans="1:7" x14ac:dyDescent="0.2">
      <c r="A18" s="1" t="s">
        <v>18</v>
      </c>
      <c r="B18" s="1"/>
      <c r="C18" s="1"/>
      <c r="D18" s="1"/>
      <c r="E18" s="1"/>
      <c r="F18" s="1"/>
    </row>
    <row r="19" spans="1:7" x14ac:dyDescent="0.2">
      <c r="A19" s="1" t="s">
        <v>19</v>
      </c>
      <c r="B19" s="61">
        <f>SUM(Budget!F36-Budget!F30)</f>
        <v>0</v>
      </c>
      <c r="C19" s="6"/>
      <c r="D19" s="61">
        <f>SUM('Help Sheet'!D41)</f>
        <v>0</v>
      </c>
      <c r="E19" s="6"/>
      <c r="F19" s="61">
        <f>+B19+D19</f>
        <v>0</v>
      </c>
    </row>
    <row r="20" spans="1:7" x14ac:dyDescent="0.2">
      <c r="A20" s="1" t="s">
        <v>20</v>
      </c>
      <c r="B20" s="61">
        <f>SUM(Budget!F30)</f>
        <v>0</v>
      </c>
      <c r="C20" s="5"/>
      <c r="D20" s="61">
        <f>-B20</f>
        <v>0</v>
      </c>
      <c r="E20" s="5"/>
      <c r="F20" s="61">
        <f>+B20+D20</f>
        <v>0</v>
      </c>
    </row>
    <row r="21" spans="1:7" ht="15.95" customHeight="1" x14ac:dyDescent="0.2">
      <c r="A21" s="2" t="s">
        <v>52</v>
      </c>
      <c r="B21" s="69">
        <f>SUM(B19:B20)</f>
        <v>0</v>
      </c>
      <c r="C21" s="6"/>
      <c r="D21" s="69">
        <f>SUM(D19:D20)</f>
        <v>0</v>
      </c>
      <c r="E21" s="6"/>
      <c r="F21" s="69">
        <f>SUM(F19:F20)</f>
        <v>0</v>
      </c>
    </row>
    <row r="22" spans="1:7" x14ac:dyDescent="0.2">
      <c r="A22" s="1"/>
      <c r="B22" s="1" t="s">
        <v>12</v>
      </c>
      <c r="C22" s="1" t="s">
        <v>12</v>
      </c>
      <c r="D22" s="1" t="s">
        <v>12</v>
      </c>
      <c r="E22" s="1" t="s">
        <v>12</v>
      </c>
      <c r="F22" s="1" t="s">
        <v>12</v>
      </c>
    </row>
    <row r="23" spans="1:7" x14ac:dyDescent="0.2">
      <c r="A23" s="2" t="s">
        <v>22</v>
      </c>
      <c r="B23" s="1" t="s">
        <v>12</v>
      </c>
      <c r="C23" s="1" t="s">
        <v>12</v>
      </c>
      <c r="D23" s="1" t="s">
        <v>12</v>
      </c>
      <c r="E23" s="1" t="s">
        <v>12</v>
      </c>
      <c r="F23" s="1" t="s">
        <v>12</v>
      </c>
      <c r="G23" t="s">
        <v>12</v>
      </c>
    </row>
    <row r="24" spans="1:7" x14ac:dyDescent="0.2">
      <c r="A24" s="2" t="s">
        <v>53</v>
      </c>
      <c r="B24" s="66">
        <f>+B15-B21</f>
        <v>0</v>
      </c>
      <c r="C24" s="6"/>
      <c r="D24" s="66">
        <f>+D15-D21</f>
        <v>0</v>
      </c>
      <c r="E24" s="6"/>
      <c r="F24" s="66">
        <f>+B24+D24</f>
        <v>0</v>
      </c>
    </row>
    <row r="25" spans="1:7" ht="15.95" customHeight="1" x14ac:dyDescent="0.2">
      <c r="A25" s="2" t="s">
        <v>217</v>
      </c>
      <c r="B25" s="66">
        <f>SUM(Budget!F39)</f>
        <v>0</v>
      </c>
      <c r="C25" s="73"/>
      <c r="D25" s="66">
        <v>0</v>
      </c>
      <c r="E25" s="73"/>
      <c r="F25" s="66">
        <f>+B25+D25</f>
        <v>0</v>
      </c>
    </row>
    <row r="26" spans="1:7" ht="15.95" customHeight="1" thickBot="1" x14ac:dyDescent="0.25">
      <c r="A26" s="2" t="s">
        <v>218</v>
      </c>
      <c r="B26" s="70">
        <f>SUM(B24:B25)</f>
        <v>0</v>
      </c>
      <c r="C26" s="6"/>
      <c r="D26" s="70">
        <f>SUM(D24:D25)</f>
        <v>0</v>
      </c>
      <c r="E26" s="6"/>
      <c r="F26" s="70">
        <f>SUM(F24:F25)</f>
        <v>0</v>
      </c>
    </row>
    <row r="27" spans="1:7" ht="13.5" thickTop="1" x14ac:dyDescent="0.2">
      <c r="A27" s="1" t="s">
        <v>12</v>
      </c>
      <c r="B27" s="1" t="s">
        <v>12</v>
      </c>
      <c r="C27" s="1" t="s">
        <v>12</v>
      </c>
      <c r="D27" s="1" t="s">
        <v>12</v>
      </c>
      <c r="E27" s="1" t="s">
        <v>12</v>
      </c>
      <c r="F27" s="1" t="s">
        <v>12</v>
      </c>
      <c r="G27" t="s">
        <v>12</v>
      </c>
    </row>
    <row r="35" spans="1:1" x14ac:dyDescent="0.2">
      <c r="A35" s="1" t="s">
        <v>46</v>
      </c>
    </row>
  </sheetData>
  <mergeCells count="5">
    <mergeCell ref="A6:F6"/>
    <mergeCell ref="A1:F1"/>
    <mergeCell ref="A2:F2"/>
    <mergeCell ref="A4:F4"/>
    <mergeCell ref="A5:F5"/>
  </mergeCells>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5"/>
  <sheetViews>
    <sheetView topLeftCell="A121" workbookViewId="0">
      <selection activeCell="M17" sqref="M17"/>
    </sheetView>
  </sheetViews>
  <sheetFormatPr defaultColWidth="9.140625" defaultRowHeight="11.25" x14ac:dyDescent="0.2"/>
  <cols>
    <col min="1" max="1" width="41.42578125" style="19" bestFit="1" customWidth="1"/>
    <col min="2" max="2" width="12.7109375" style="19" customWidth="1"/>
    <col min="3" max="3" width="2.28515625" style="19" customWidth="1"/>
    <col min="4" max="4" width="12.7109375" style="19" customWidth="1"/>
    <col min="5" max="5" width="2.28515625" style="19" customWidth="1"/>
    <col min="6" max="6" width="12.7109375" style="19" customWidth="1"/>
    <col min="7" max="7" width="2.42578125" style="19" customWidth="1"/>
    <col min="8" max="8" width="12.7109375" style="19" customWidth="1"/>
    <col min="9" max="9" width="2.7109375" style="19" customWidth="1"/>
    <col min="10" max="10" width="12.7109375" style="19" customWidth="1"/>
    <col min="11" max="11" width="2.7109375" style="19" customWidth="1"/>
    <col min="12" max="12" width="12.7109375" style="19" customWidth="1"/>
    <col min="13" max="13" width="2.5703125" style="19" customWidth="1"/>
    <col min="14" max="14" width="12.7109375" style="19" customWidth="1"/>
    <col min="15" max="15" width="2.140625" style="19" customWidth="1"/>
    <col min="16" max="18" width="9.28515625" style="19" bestFit="1" customWidth="1"/>
    <col min="19" max="20" width="9.28515625" style="19" customWidth="1"/>
    <col min="21" max="21" width="9.28515625" style="19" bestFit="1" customWidth="1"/>
    <col min="22" max="28" width="9.140625" style="19"/>
    <col min="29" max="29" width="9.28515625" style="20" bestFit="1" customWidth="1"/>
    <col min="30" max="16384" width="9.140625" style="19"/>
  </cols>
  <sheetData>
    <row r="1" spans="1:28" ht="12.75" x14ac:dyDescent="0.2">
      <c r="A1" s="18" t="s">
        <v>292</v>
      </c>
      <c r="C1" s="44" t="s">
        <v>230</v>
      </c>
    </row>
    <row r="2" spans="1:28" x14ac:dyDescent="0.2">
      <c r="A2" s="19" t="s">
        <v>212</v>
      </c>
      <c r="Q2" s="21" t="s">
        <v>69</v>
      </c>
      <c r="R2" s="21" t="s">
        <v>69</v>
      </c>
      <c r="S2" s="21" t="s">
        <v>69</v>
      </c>
      <c r="T2" s="21" t="s">
        <v>69</v>
      </c>
      <c r="U2" s="21" t="s">
        <v>70</v>
      </c>
      <c r="V2" s="21" t="s">
        <v>70</v>
      </c>
      <c r="W2" s="21" t="s">
        <v>70</v>
      </c>
      <c r="X2" s="21" t="s">
        <v>70</v>
      </c>
      <c r="Y2" s="19" t="s">
        <v>71</v>
      </c>
      <c r="Z2" s="19" t="s">
        <v>71</v>
      </c>
      <c r="AA2" s="19" t="s">
        <v>71</v>
      </c>
      <c r="AB2" s="19" t="s">
        <v>71</v>
      </c>
    </row>
    <row r="3" spans="1:28" x14ac:dyDescent="0.2">
      <c r="B3" s="18" t="s">
        <v>72</v>
      </c>
      <c r="D3" s="18" t="s">
        <v>73</v>
      </c>
      <c r="F3" s="18" t="s">
        <v>3</v>
      </c>
      <c r="G3" s="18"/>
      <c r="H3" s="18" t="s">
        <v>4</v>
      </c>
      <c r="I3" s="18"/>
      <c r="J3" s="18" t="s">
        <v>74</v>
      </c>
      <c r="L3" s="18" t="s">
        <v>69</v>
      </c>
      <c r="N3" s="18" t="s">
        <v>75</v>
      </c>
      <c r="Q3" s="18" t="s">
        <v>76</v>
      </c>
      <c r="R3" s="18" t="s">
        <v>77</v>
      </c>
      <c r="S3" s="18" t="s">
        <v>78</v>
      </c>
      <c r="T3" s="18" t="s">
        <v>79</v>
      </c>
      <c r="U3" s="18" t="s">
        <v>80</v>
      </c>
      <c r="V3" s="18" t="s">
        <v>81</v>
      </c>
      <c r="W3" s="18" t="s">
        <v>82</v>
      </c>
      <c r="X3" s="18" t="s">
        <v>83</v>
      </c>
      <c r="Y3" s="19" t="s">
        <v>84</v>
      </c>
      <c r="Z3" s="19" t="s">
        <v>85</v>
      </c>
      <c r="AA3" s="19" t="s">
        <v>86</v>
      </c>
      <c r="AB3" s="19" t="s">
        <v>87</v>
      </c>
    </row>
    <row r="4" spans="1:28" x14ac:dyDescent="0.2">
      <c r="A4" s="19" t="s">
        <v>88</v>
      </c>
      <c r="B4" s="22">
        <v>0</v>
      </c>
      <c r="C4" s="22" t="s">
        <v>12</v>
      </c>
      <c r="D4" s="22"/>
      <c r="E4" s="22"/>
      <c r="F4" s="22">
        <f t="shared" ref="F4:F11" si="0">+B4</f>
        <v>0</v>
      </c>
      <c r="G4" s="22" t="s">
        <v>12</v>
      </c>
      <c r="H4" s="22"/>
      <c r="I4" s="22"/>
      <c r="J4" s="22"/>
      <c r="K4" s="22"/>
      <c r="L4" s="22"/>
      <c r="M4" s="22"/>
      <c r="N4" s="22"/>
      <c r="O4" s="23"/>
      <c r="P4" s="23"/>
      <c r="Q4" s="23"/>
      <c r="R4" s="23"/>
      <c r="S4" s="23"/>
      <c r="T4" s="23"/>
    </row>
    <row r="5" spans="1:28" x14ac:dyDescent="0.2">
      <c r="A5" s="19" t="s">
        <v>89</v>
      </c>
      <c r="B5" s="22">
        <v>0</v>
      </c>
      <c r="C5" s="22" t="s">
        <v>12</v>
      </c>
      <c r="D5" s="22"/>
      <c r="E5" s="22"/>
      <c r="F5" s="22">
        <f t="shared" si="0"/>
        <v>0</v>
      </c>
      <c r="G5" s="22" t="s">
        <v>12</v>
      </c>
      <c r="H5" s="22"/>
      <c r="I5" s="22"/>
      <c r="J5" s="22"/>
      <c r="K5" s="22"/>
      <c r="L5" s="22"/>
      <c r="M5" s="22"/>
      <c r="N5" s="22"/>
      <c r="O5" s="23"/>
      <c r="P5" s="23"/>
      <c r="Q5" s="23"/>
      <c r="R5" s="23"/>
      <c r="S5" s="23"/>
      <c r="T5" s="23"/>
    </row>
    <row r="6" spans="1:28" x14ac:dyDescent="0.2">
      <c r="A6" s="19" t="s">
        <v>90</v>
      </c>
      <c r="B6" s="22">
        <v>0</v>
      </c>
      <c r="C6" s="22" t="s">
        <v>12</v>
      </c>
      <c r="D6" s="22"/>
      <c r="E6" s="22"/>
      <c r="F6" s="22">
        <f t="shared" si="0"/>
        <v>0</v>
      </c>
      <c r="G6" s="22" t="s">
        <v>12</v>
      </c>
      <c r="H6" s="22"/>
      <c r="I6" s="22"/>
      <c r="J6" s="22"/>
      <c r="K6" s="22"/>
      <c r="L6" s="22"/>
      <c r="M6" s="22"/>
      <c r="N6" s="22"/>
      <c r="O6" s="23"/>
      <c r="P6" s="23"/>
      <c r="Q6" s="23"/>
      <c r="R6" s="23"/>
      <c r="S6" s="23"/>
      <c r="T6" s="23"/>
    </row>
    <row r="7" spans="1:28" x14ac:dyDescent="0.2">
      <c r="A7" s="19" t="s">
        <v>91</v>
      </c>
      <c r="B7" s="22">
        <v>0</v>
      </c>
      <c r="C7" s="22" t="s">
        <v>12</v>
      </c>
      <c r="D7" s="22"/>
      <c r="E7" s="22"/>
      <c r="F7" s="22">
        <f t="shared" si="0"/>
        <v>0</v>
      </c>
      <c r="G7" s="22" t="s">
        <v>12</v>
      </c>
      <c r="H7" s="22"/>
      <c r="I7" s="22"/>
      <c r="J7" s="22"/>
      <c r="K7" s="22"/>
      <c r="L7" s="22"/>
      <c r="M7" s="22"/>
      <c r="N7" s="22"/>
      <c r="O7" s="23"/>
      <c r="P7" s="23"/>
      <c r="Q7" s="23"/>
      <c r="R7" s="23"/>
      <c r="S7" s="23"/>
      <c r="T7" s="23"/>
    </row>
    <row r="8" spans="1:28" x14ac:dyDescent="0.2">
      <c r="A8" s="19" t="s">
        <v>92</v>
      </c>
      <c r="B8" s="22">
        <v>0</v>
      </c>
      <c r="C8" s="22" t="s">
        <v>12</v>
      </c>
      <c r="D8" s="22"/>
      <c r="E8" s="22"/>
      <c r="F8" s="22">
        <f t="shared" si="0"/>
        <v>0</v>
      </c>
      <c r="G8" s="22" t="s">
        <v>12</v>
      </c>
      <c r="H8" s="22"/>
      <c r="I8" s="22"/>
      <c r="J8" s="22"/>
      <c r="K8" s="22"/>
      <c r="L8" s="22"/>
      <c r="M8" s="22"/>
      <c r="N8" s="22"/>
      <c r="O8" s="23"/>
      <c r="P8" s="23"/>
      <c r="Q8" s="23"/>
      <c r="R8" s="23"/>
      <c r="S8" s="23"/>
      <c r="T8" s="23"/>
    </row>
    <row r="9" spans="1:28" x14ac:dyDescent="0.2">
      <c r="A9" s="19" t="s">
        <v>93</v>
      </c>
      <c r="B9" s="22">
        <v>0</v>
      </c>
      <c r="C9" s="22" t="s">
        <v>12</v>
      </c>
      <c r="D9" s="22"/>
      <c r="E9" s="22"/>
      <c r="F9" s="22">
        <f t="shared" si="0"/>
        <v>0</v>
      </c>
      <c r="G9" s="22" t="s">
        <v>12</v>
      </c>
      <c r="H9" s="22"/>
      <c r="I9" s="22"/>
      <c r="J9" s="22"/>
      <c r="K9" s="22"/>
      <c r="L9" s="22"/>
      <c r="M9" s="22"/>
      <c r="N9" s="22"/>
      <c r="O9" s="23"/>
      <c r="P9" s="23"/>
      <c r="Q9" s="23"/>
      <c r="R9" s="23"/>
      <c r="S9" s="23"/>
      <c r="T9" s="23"/>
    </row>
    <row r="10" spans="1:28" x14ac:dyDescent="0.2">
      <c r="A10" s="19" t="s">
        <v>94</v>
      </c>
      <c r="B10" s="22">
        <v>0</v>
      </c>
      <c r="C10" s="22" t="s">
        <v>12</v>
      </c>
      <c r="D10" s="22"/>
      <c r="E10" s="22"/>
      <c r="F10" s="22">
        <f t="shared" si="0"/>
        <v>0</v>
      </c>
      <c r="G10" s="22" t="s">
        <v>12</v>
      </c>
      <c r="H10" s="22"/>
      <c r="I10" s="22"/>
      <c r="J10" s="22"/>
      <c r="K10" s="22"/>
      <c r="L10" s="22"/>
      <c r="M10" s="22"/>
      <c r="N10" s="22"/>
      <c r="O10" s="23"/>
      <c r="P10" s="23"/>
      <c r="Q10" s="23"/>
      <c r="R10" s="23"/>
      <c r="S10" s="23"/>
      <c r="T10" s="23"/>
    </row>
    <row r="11" spans="1:28" x14ac:dyDescent="0.2">
      <c r="A11" s="19" t="s">
        <v>95</v>
      </c>
      <c r="B11" s="22">
        <v>0</v>
      </c>
      <c r="C11" s="22" t="s">
        <v>12</v>
      </c>
      <c r="D11" s="22">
        <v>0</v>
      </c>
      <c r="E11" s="22"/>
      <c r="F11" s="22">
        <f t="shared" si="0"/>
        <v>0</v>
      </c>
      <c r="G11" s="22" t="s">
        <v>208</v>
      </c>
      <c r="H11" s="22"/>
      <c r="I11" s="22"/>
      <c r="J11" s="22"/>
      <c r="K11" s="22"/>
      <c r="L11" s="22"/>
      <c r="M11" s="22"/>
      <c r="N11" s="22"/>
      <c r="O11" s="23"/>
      <c r="P11" s="23"/>
      <c r="Q11" s="23"/>
      <c r="R11" s="23"/>
      <c r="S11" s="23"/>
      <c r="T11" s="23"/>
    </row>
    <row r="12" spans="1:28" x14ac:dyDescent="0.2">
      <c r="B12" s="22"/>
      <c r="C12" s="22"/>
      <c r="D12" s="22"/>
      <c r="E12" s="22"/>
      <c r="F12" s="22"/>
      <c r="G12" s="22"/>
      <c r="H12" s="22"/>
      <c r="I12" s="22"/>
      <c r="J12" s="22"/>
      <c r="K12" s="22"/>
      <c r="L12" s="22"/>
      <c r="M12" s="22"/>
      <c r="N12" s="22"/>
      <c r="O12" s="23"/>
      <c r="P12" s="23"/>
      <c r="Q12" s="23"/>
      <c r="R12" s="23"/>
      <c r="S12" s="23"/>
      <c r="T12" s="23"/>
    </row>
    <row r="13" spans="1:28" x14ac:dyDescent="0.2">
      <c r="A13" s="19" t="s">
        <v>96</v>
      </c>
      <c r="B13" s="22"/>
      <c r="C13" s="22"/>
      <c r="D13" s="22">
        <v>0</v>
      </c>
      <c r="E13" s="22" t="s">
        <v>12</v>
      </c>
      <c r="F13" s="22"/>
      <c r="G13" s="22"/>
      <c r="H13" s="22">
        <f t="shared" ref="H13:H21" si="1">+D13</f>
        <v>0</v>
      </c>
      <c r="I13" s="22"/>
      <c r="J13" s="22"/>
      <c r="K13" s="22"/>
      <c r="L13" s="22"/>
      <c r="M13" s="22"/>
      <c r="N13" s="22"/>
      <c r="O13" s="23"/>
      <c r="P13" s="23"/>
      <c r="Q13" s="23"/>
      <c r="R13" s="23"/>
      <c r="S13" s="23"/>
      <c r="T13" s="23"/>
    </row>
    <row r="14" spans="1:28" x14ac:dyDescent="0.2">
      <c r="A14" s="19" t="s">
        <v>97</v>
      </c>
      <c r="B14" s="22"/>
      <c r="C14" s="22"/>
      <c r="D14" s="22">
        <v>0</v>
      </c>
      <c r="E14" s="22" t="s">
        <v>12</v>
      </c>
      <c r="F14" s="22"/>
      <c r="G14" s="22"/>
      <c r="H14" s="22">
        <f t="shared" si="1"/>
        <v>0</v>
      </c>
      <c r="I14" s="22"/>
      <c r="J14" s="22"/>
      <c r="K14" s="22"/>
      <c r="L14" s="22"/>
      <c r="M14" s="22"/>
      <c r="N14" s="22"/>
      <c r="O14" s="23"/>
      <c r="P14" s="23"/>
      <c r="Q14" s="23"/>
      <c r="R14" s="23"/>
      <c r="S14" s="23"/>
      <c r="T14" s="23"/>
    </row>
    <row r="15" spans="1:28" x14ac:dyDescent="0.2">
      <c r="A15" s="19" t="s">
        <v>98</v>
      </c>
      <c r="B15" s="22"/>
      <c r="C15" s="22"/>
      <c r="D15" s="22">
        <v>0</v>
      </c>
      <c r="E15" s="22" t="s">
        <v>12</v>
      </c>
      <c r="F15" s="22"/>
      <c r="G15" s="22"/>
      <c r="H15" s="22">
        <f t="shared" si="1"/>
        <v>0</v>
      </c>
      <c r="I15" s="22"/>
      <c r="J15" s="22"/>
      <c r="K15" s="22"/>
      <c r="L15" s="22"/>
      <c r="M15" s="22"/>
      <c r="N15" s="22"/>
      <c r="O15" s="23"/>
      <c r="P15" s="23"/>
      <c r="Q15" s="23"/>
      <c r="R15" s="23"/>
      <c r="S15" s="23"/>
      <c r="T15" s="23"/>
    </row>
    <row r="16" spans="1:28" x14ac:dyDescent="0.2">
      <c r="A16" s="19" t="s">
        <v>99</v>
      </c>
      <c r="B16" s="22"/>
      <c r="C16" s="22"/>
      <c r="D16" s="22">
        <v>0</v>
      </c>
      <c r="E16" s="22" t="s">
        <v>12</v>
      </c>
      <c r="F16" s="22"/>
      <c r="G16" s="22"/>
      <c r="H16" s="22">
        <f t="shared" si="1"/>
        <v>0</v>
      </c>
      <c r="I16" s="22"/>
      <c r="J16" s="22"/>
      <c r="K16" s="22"/>
      <c r="L16" s="22"/>
      <c r="M16" s="22"/>
      <c r="N16" s="22"/>
      <c r="O16" s="23"/>
      <c r="P16" s="23"/>
      <c r="Q16" s="23"/>
      <c r="R16" s="23"/>
      <c r="S16" s="23"/>
      <c r="T16" s="23"/>
    </row>
    <row r="17" spans="1:29" x14ac:dyDescent="0.2">
      <c r="A17" s="19" t="s">
        <v>100</v>
      </c>
      <c r="B17" s="22"/>
      <c r="C17" s="22"/>
      <c r="D17" s="22">
        <v>0</v>
      </c>
      <c r="E17" s="22" t="s">
        <v>12</v>
      </c>
      <c r="F17" s="22"/>
      <c r="G17" s="22"/>
      <c r="H17" s="22">
        <f t="shared" si="1"/>
        <v>0</v>
      </c>
      <c r="I17" s="22"/>
      <c r="J17" s="22"/>
      <c r="K17" s="22"/>
      <c r="L17" s="22"/>
      <c r="M17" s="22"/>
      <c r="N17" s="22"/>
      <c r="O17" s="23"/>
      <c r="P17" s="23"/>
      <c r="Q17" s="23"/>
      <c r="R17" s="23"/>
      <c r="S17" s="23"/>
      <c r="T17" s="23"/>
    </row>
    <row r="18" spans="1:29" x14ac:dyDescent="0.2">
      <c r="A18" s="19" t="s">
        <v>101</v>
      </c>
      <c r="B18" s="22"/>
      <c r="C18" s="22"/>
      <c r="D18" s="22">
        <v>0</v>
      </c>
      <c r="E18" s="22" t="s">
        <v>12</v>
      </c>
      <c r="F18" s="22"/>
      <c r="G18" s="22"/>
      <c r="H18" s="22">
        <f t="shared" si="1"/>
        <v>0</v>
      </c>
      <c r="I18" s="22"/>
      <c r="J18" s="22"/>
      <c r="K18" s="22"/>
      <c r="L18" s="22"/>
      <c r="M18" s="22"/>
      <c r="N18" s="22"/>
      <c r="O18" s="23"/>
      <c r="P18" s="23"/>
      <c r="Q18" s="23"/>
      <c r="R18" s="23"/>
      <c r="S18" s="23"/>
      <c r="T18" s="23"/>
    </row>
    <row r="19" spans="1:29" x14ac:dyDescent="0.2">
      <c r="A19" s="19" t="s">
        <v>102</v>
      </c>
      <c r="B19" s="22">
        <v>0</v>
      </c>
      <c r="C19" s="22"/>
      <c r="D19" s="22">
        <v>0</v>
      </c>
      <c r="E19" s="22" t="s">
        <v>12</v>
      </c>
      <c r="F19" s="22"/>
      <c r="G19" s="22"/>
      <c r="H19" s="22">
        <f t="shared" si="1"/>
        <v>0</v>
      </c>
      <c r="I19" s="22"/>
      <c r="J19" s="22"/>
      <c r="K19" s="22"/>
      <c r="L19" s="22"/>
      <c r="M19" s="22"/>
      <c r="N19" s="22"/>
      <c r="O19" s="23"/>
      <c r="P19" s="23"/>
      <c r="Q19" s="23"/>
      <c r="R19" s="23"/>
      <c r="S19" s="23"/>
      <c r="T19" s="23"/>
    </row>
    <row r="20" spans="1:29" x14ac:dyDescent="0.2">
      <c r="A20" s="19" t="s">
        <v>103</v>
      </c>
      <c r="B20" s="22"/>
      <c r="C20" s="22"/>
      <c r="D20" s="22">
        <v>0</v>
      </c>
      <c r="E20" s="22" t="s">
        <v>12</v>
      </c>
      <c r="F20" s="22"/>
      <c r="G20" s="22"/>
      <c r="H20" s="22">
        <f t="shared" si="1"/>
        <v>0</v>
      </c>
      <c r="I20" s="22"/>
      <c r="J20" s="22"/>
      <c r="K20" s="22"/>
      <c r="L20" s="22"/>
      <c r="M20" s="22"/>
      <c r="N20" s="22"/>
      <c r="O20" s="23"/>
      <c r="P20" s="23"/>
      <c r="Q20" s="23"/>
      <c r="R20" s="23"/>
      <c r="S20" s="23"/>
      <c r="T20" s="23"/>
    </row>
    <row r="21" spans="1:29" x14ac:dyDescent="0.2">
      <c r="A21" s="19" t="s">
        <v>104</v>
      </c>
      <c r="B21" s="22"/>
      <c r="C21" s="22"/>
      <c r="D21" s="22">
        <v>0</v>
      </c>
      <c r="E21" s="22" t="s">
        <v>12</v>
      </c>
      <c r="F21" s="22"/>
      <c r="G21" s="22"/>
      <c r="H21" s="22">
        <f t="shared" si="1"/>
        <v>0</v>
      </c>
      <c r="I21" s="22"/>
      <c r="J21" s="22"/>
      <c r="K21" s="22"/>
      <c r="L21" s="22"/>
      <c r="M21" s="22"/>
      <c r="N21" s="22"/>
      <c r="O21" s="23"/>
      <c r="P21" s="23"/>
      <c r="Q21" s="23"/>
      <c r="R21" s="23"/>
      <c r="S21" s="23"/>
      <c r="T21" s="23"/>
    </row>
    <row r="22" spans="1:29" x14ac:dyDescent="0.2">
      <c r="B22" s="22"/>
      <c r="C22" s="22"/>
      <c r="D22" s="22"/>
      <c r="E22" s="22" t="s">
        <v>12</v>
      </c>
      <c r="F22" s="22"/>
      <c r="G22" s="22"/>
      <c r="H22" s="22"/>
      <c r="I22" s="22"/>
      <c r="J22" s="22"/>
      <c r="K22" s="22"/>
      <c r="L22" s="22"/>
      <c r="M22" s="22"/>
      <c r="N22" s="22"/>
      <c r="O22" s="23"/>
      <c r="P22" s="23"/>
      <c r="Q22" s="23"/>
      <c r="R22" s="23"/>
      <c r="S22" s="23"/>
      <c r="T22" s="23"/>
    </row>
    <row r="23" spans="1:29" x14ac:dyDescent="0.2">
      <c r="A23" s="19" t="s">
        <v>105</v>
      </c>
      <c r="B23" s="22"/>
      <c r="C23" s="22"/>
      <c r="D23" s="22">
        <v>0</v>
      </c>
      <c r="E23" s="22" t="s">
        <v>12</v>
      </c>
      <c r="F23" s="22"/>
      <c r="G23" s="22"/>
      <c r="H23" s="22"/>
      <c r="I23" s="22"/>
      <c r="J23" s="22">
        <f>+D23</f>
        <v>0</v>
      </c>
      <c r="K23" s="22"/>
      <c r="L23" s="22"/>
      <c r="M23" s="22"/>
      <c r="N23" s="22"/>
      <c r="O23" s="23"/>
      <c r="P23" s="23"/>
      <c r="Q23" s="23"/>
      <c r="R23" s="23"/>
      <c r="S23" s="23"/>
      <c r="T23" s="23"/>
    </row>
    <row r="24" spans="1:29" x14ac:dyDescent="0.2">
      <c r="A24" s="19" t="s">
        <v>106</v>
      </c>
      <c r="B24" s="22"/>
      <c r="C24" s="22"/>
      <c r="D24" s="22">
        <v>0</v>
      </c>
      <c r="E24" s="22" t="s">
        <v>12</v>
      </c>
      <c r="F24" s="22"/>
      <c r="G24" s="22"/>
      <c r="H24" s="22"/>
      <c r="I24" s="22"/>
      <c r="J24" s="22">
        <f>+D24</f>
        <v>0</v>
      </c>
      <c r="K24" s="22"/>
      <c r="L24" s="22"/>
      <c r="M24" s="22"/>
      <c r="N24" s="22"/>
      <c r="O24" s="23"/>
      <c r="P24" s="23"/>
      <c r="Q24" s="23"/>
      <c r="R24" s="23"/>
      <c r="S24" s="23"/>
      <c r="T24" s="23"/>
    </row>
    <row r="25" spans="1:29" x14ac:dyDescent="0.2">
      <c r="A25" s="19" t="s">
        <v>107</v>
      </c>
      <c r="B25" s="22"/>
      <c r="C25" s="22"/>
      <c r="D25" s="22">
        <v>0</v>
      </c>
      <c r="E25" s="22" t="s">
        <v>12</v>
      </c>
      <c r="F25" s="22"/>
      <c r="G25" s="22"/>
      <c r="H25" s="22"/>
      <c r="I25" s="22"/>
      <c r="J25" s="22">
        <f>+D25</f>
        <v>0</v>
      </c>
      <c r="K25" s="22"/>
      <c r="L25" s="22"/>
      <c r="M25" s="22"/>
      <c r="N25" s="22"/>
      <c r="O25" s="23"/>
      <c r="P25" s="23"/>
      <c r="Q25" s="23"/>
      <c r="R25" s="23"/>
      <c r="S25" s="23"/>
      <c r="T25" s="23"/>
    </row>
    <row r="26" spans="1:29" s="24" customFormat="1" x14ac:dyDescent="0.2">
      <c r="A26" s="24" t="s">
        <v>108</v>
      </c>
      <c r="B26" s="25"/>
      <c r="C26" s="25"/>
      <c r="D26" s="25">
        <v>0</v>
      </c>
      <c r="E26" s="25" t="s">
        <v>12</v>
      </c>
      <c r="F26" s="25"/>
      <c r="G26" s="25"/>
      <c r="H26" s="25"/>
      <c r="I26" s="25"/>
      <c r="J26" s="25">
        <f>+D26</f>
        <v>0</v>
      </c>
      <c r="K26" s="25"/>
      <c r="L26" s="25"/>
      <c r="M26" s="25"/>
      <c r="N26" s="25"/>
      <c r="O26" s="26"/>
      <c r="P26" s="26"/>
      <c r="Q26" s="26"/>
      <c r="R26" s="26"/>
      <c r="S26" s="26"/>
      <c r="T26" s="26"/>
      <c r="AC26" s="20"/>
    </row>
    <row r="27" spans="1:29" x14ac:dyDescent="0.2">
      <c r="B27" s="22"/>
      <c r="C27" s="22"/>
      <c r="D27" s="22"/>
      <c r="E27" s="22" t="s">
        <v>12</v>
      </c>
      <c r="F27" s="22"/>
      <c r="G27" s="22"/>
      <c r="H27" s="22"/>
      <c r="I27" s="22"/>
      <c r="J27" s="22"/>
      <c r="K27" s="22"/>
      <c r="L27" s="22"/>
      <c r="M27" s="22"/>
      <c r="N27" s="22"/>
      <c r="O27" s="23"/>
      <c r="P27" s="23"/>
      <c r="Q27" s="23"/>
      <c r="R27" s="23"/>
      <c r="S27" s="23"/>
      <c r="T27" s="23"/>
    </row>
    <row r="28" spans="1:29" x14ac:dyDescent="0.2">
      <c r="A28" s="19" t="s">
        <v>109</v>
      </c>
      <c r="B28" s="22"/>
      <c r="C28" s="22"/>
      <c r="D28" s="22">
        <v>0</v>
      </c>
      <c r="E28" s="22" t="s">
        <v>12</v>
      </c>
      <c r="F28" s="22"/>
      <c r="G28" s="22"/>
      <c r="H28" s="22"/>
      <c r="I28" s="22"/>
      <c r="J28" s="22"/>
      <c r="K28" s="22"/>
      <c r="L28" s="22">
        <f>+D28</f>
        <v>0</v>
      </c>
      <c r="M28" s="22"/>
      <c r="N28" s="22"/>
      <c r="O28" s="23"/>
      <c r="P28" s="22" t="s">
        <v>12</v>
      </c>
      <c r="Q28" s="23"/>
      <c r="R28" s="23"/>
      <c r="S28" s="23">
        <f>+L28</f>
        <v>0</v>
      </c>
      <c r="T28" s="23"/>
    </row>
    <row r="29" spans="1:29" x14ac:dyDescent="0.2">
      <c r="A29" s="19" t="s">
        <v>110</v>
      </c>
      <c r="B29" s="22"/>
      <c r="C29" s="22"/>
      <c r="D29" s="22">
        <v>0</v>
      </c>
      <c r="E29" s="22" t="s">
        <v>12</v>
      </c>
      <c r="F29" s="22"/>
      <c r="G29" s="22"/>
      <c r="H29" s="22"/>
      <c r="I29" s="22"/>
      <c r="J29" s="22"/>
      <c r="K29" s="22"/>
      <c r="L29" s="22">
        <f t="shared" ref="L29:L75" si="2">+D29</f>
        <v>0</v>
      </c>
      <c r="M29" s="22"/>
      <c r="N29" s="22"/>
      <c r="O29" s="23"/>
      <c r="P29" s="23"/>
      <c r="Q29" s="23">
        <f>+L29</f>
        <v>0</v>
      </c>
      <c r="R29" s="23"/>
      <c r="S29" s="23"/>
      <c r="T29" s="23"/>
    </row>
    <row r="30" spans="1:29" x14ac:dyDescent="0.2">
      <c r="A30" s="19" t="s">
        <v>111</v>
      </c>
      <c r="B30" s="22"/>
      <c r="C30" s="22"/>
      <c r="D30" s="22">
        <v>0</v>
      </c>
      <c r="E30" s="22" t="s">
        <v>12</v>
      </c>
      <c r="F30" s="22"/>
      <c r="G30" s="22"/>
      <c r="H30" s="22"/>
      <c r="I30" s="22"/>
      <c r="J30" s="22"/>
      <c r="K30" s="22"/>
      <c r="L30" s="22">
        <f t="shared" si="2"/>
        <v>0</v>
      </c>
      <c r="M30" s="22"/>
      <c r="N30" s="22"/>
      <c r="O30" s="23"/>
      <c r="P30" s="23"/>
      <c r="Q30" s="23">
        <f t="shared" ref="Q30:Q45" si="3">+L30</f>
        <v>0</v>
      </c>
      <c r="R30" s="23"/>
      <c r="S30" s="23"/>
      <c r="T30" s="23"/>
    </row>
    <row r="31" spans="1:29" x14ac:dyDescent="0.2">
      <c r="A31" s="19" t="s">
        <v>112</v>
      </c>
      <c r="B31" s="22"/>
      <c r="C31" s="22"/>
      <c r="D31" s="22">
        <v>0</v>
      </c>
      <c r="E31" s="22" t="s">
        <v>12</v>
      </c>
      <c r="F31" s="22"/>
      <c r="G31" s="22"/>
      <c r="H31" s="22"/>
      <c r="I31" s="22"/>
      <c r="J31" s="22"/>
      <c r="K31" s="22"/>
      <c r="L31" s="22">
        <f t="shared" si="2"/>
        <v>0</v>
      </c>
      <c r="M31" s="22"/>
      <c r="N31" s="22"/>
      <c r="O31" s="23"/>
      <c r="P31" s="23"/>
      <c r="Q31" s="23">
        <f t="shared" si="3"/>
        <v>0</v>
      </c>
      <c r="R31" s="23"/>
      <c r="S31" s="23"/>
      <c r="T31" s="23"/>
    </row>
    <row r="32" spans="1:29" x14ac:dyDescent="0.2">
      <c r="A32" s="19" t="s">
        <v>113</v>
      </c>
      <c r="B32" s="22"/>
      <c r="C32" s="22"/>
      <c r="D32" s="22">
        <v>0</v>
      </c>
      <c r="E32" s="22" t="s">
        <v>12</v>
      </c>
      <c r="F32" s="22"/>
      <c r="G32" s="22"/>
      <c r="H32" s="22"/>
      <c r="I32" s="22"/>
      <c r="J32" s="22"/>
      <c r="K32" s="22"/>
      <c r="L32" s="22">
        <f t="shared" si="2"/>
        <v>0</v>
      </c>
      <c r="M32" s="22"/>
      <c r="N32" s="22"/>
      <c r="O32" s="23"/>
      <c r="P32" s="23"/>
      <c r="Q32" s="23">
        <f t="shared" si="3"/>
        <v>0</v>
      </c>
      <c r="R32" s="23"/>
      <c r="S32" s="23"/>
      <c r="T32" s="23"/>
    </row>
    <row r="33" spans="1:29" x14ac:dyDescent="0.2">
      <c r="A33" s="19" t="s">
        <v>114</v>
      </c>
      <c r="B33" s="22"/>
      <c r="C33" s="22"/>
      <c r="D33" s="25">
        <v>0</v>
      </c>
      <c r="E33" s="25" t="s">
        <v>12</v>
      </c>
      <c r="F33" s="25">
        <v>0</v>
      </c>
      <c r="G33" s="22"/>
      <c r="H33" s="22"/>
      <c r="I33" s="22"/>
      <c r="J33" s="22"/>
      <c r="K33" s="22"/>
      <c r="L33" s="22">
        <f t="shared" si="2"/>
        <v>0</v>
      </c>
      <c r="M33" s="22"/>
      <c r="N33" s="22"/>
      <c r="O33" s="23"/>
      <c r="P33" s="23"/>
      <c r="Q33" s="23">
        <f t="shared" si="3"/>
        <v>0</v>
      </c>
      <c r="R33" s="23"/>
      <c r="S33" s="23"/>
      <c r="T33" s="23"/>
    </row>
    <row r="34" spans="1:29" x14ac:dyDescent="0.2">
      <c r="A34" s="19" t="s">
        <v>115</v>
      </c>
      <c r="B34" s="22"/>
      <c r="C34" s="22"/>
      <c r="D34" s="22">
        <v>0</v>
      </c>
      <c r="E34" s="22" t="s">
        <v>12</v>
      </c>
      <c r="F34" s="22"/>
      <c r="G34" s="22"/>
      <c r="H34" s="22"/>
      <c r="I34" s="22"/>
      <c r="J34" s="22"/>
      <c r="K34" s="22"/>
      <c r="L34" s="22">
        <f t="shared" si="2"/>
        <v>0</v>
      </c>
      <c r="M34" s="22"/>
      <c r="N34" s="22"/>
      <c r="O34" s="23"/>
      <c r="P34" s="23"/>
      <c r="Q34" s="23">
        <f t="shared" si="3"/>
        <v>0</v>
      </c>
      <c r="R34" s="23"/>
      <c r="S34" s="23"/>
      <c r="T34" s="23"/>
    </row>
    <row r="35" spans="1:29" s="24" customFormat="1" x14ac:dyDescent="0.2">
      <c r="A35" s="24" t="s">
        <v>116</v>
      </c>
      <c r="B35" s="25"/>
      <c r="C35" s="25"/>
      <c r="D35" s="25">
        <v>0</v>
      </c>
      <c r="E35" s="25" t="s">
        <v>12</v>
      </c>
      <c r="F35" s="25"/>
      <c r="G35" s="25"/>
      <c r="H35" s="25"/>
      <c r="I35" s="25"/>
      <c r="J35" s="25"/>
      <c r="K35" s="25"/>
      <c r="L35" s="25">
        <f t="shared" si="2"/>
        <v>0</v>
      </c>
      <c r="M35" s="25"/>
      <c r="N35" s="25"/>
      <c r="O35" s="26"/>
      <c r="P35" s="26"/>
      <c r="Q35" s="26">
        <f t="shared" si="3"/>
        <v>0</v>
      </c>
      <c r="R35" s="26"/>
      <c r="S35" s="26"/>
      <c r="T35" s="26"/>
      <c r="AC35" s="20"/>
    </row>
    <row r="36" spans="1:29" x14ac:dyDescent="0.2">
      <c r="A36" s="19" t="s">
        <v>117</v>
      </c>
      <c r="B36" s="22"/>
      <c r="C36" s="22"/>
      <c r="D36" s="22">
        <v>0</v>
      </c>
      <c r="E36" s="22" t="s">
        <v>12</v>
      </c>
      <c r="F36" s="22"/>
      <c r="G36" s="22"/>
      <c r="H36" s="22"/>
      <c r="I36" s="22"/>
      <c r="J36" s="22"/>
      <c r="K36" s="22"/>
      <c r="L36" s="22">
        <f t="shared" si="2"/>
        <v>0</v>
      </c>
      <c r="M36" s="22"/>
      <c r="N36" s="22"/>
      <c r="O36" s="23"/>
      <c r="P36" s="23"/>
      <c r="Q36" s="23">
        <f t="shared" si="3"/>
        <v>0</v>
      </c>
      <c r="R36" s="23"/>
      <c r="S36" s="23"/>
      <c r="T36" s="23"/>
    </row>
    <row r="37" spans="1:29" x14ac:dyDescent="0.2">
      <c r="A37" s="19" t="s">
        <v>118</v>
      </c>
      <c r="B37" s="22"/>
      <c r="C37" s="22"/>
      <c r="D37" s="22">
        <v>0</v>
      </c>
      <c r="E37" s="22" t="s">
        <v>12</v>
      </c>
      <c r="F37" s="22"/>
      <c r="G37" s="22"/>
      <c r="H37" s="22"/>
      <c r="I37" s="22"/>
      <c r="J37" s="22"/>
      <c r="K37" s="22"/>
      <c r="L37" s="22">
        <f t="shared" si="2"/>
        <v>0</v>
      </c>
      <c r="M37" s="22"/>
      <c r="N37" s="22"/>
      <c r="O37" s="23"/>
      <c r="P37" s="23"/>
      <c r="Q37" s="23">
        <f t="shared" si="3"/>
        <v>0</v>
      </c>
      <c r="R37" s="23"/>
      <c r="S37" s="23"/>
      <c r="T37" s="23"/>
    </row>
    <row r="38" spans="1:29" x14ac:dyDescent="0.2">
      <c r="A38" s="19" t="s">
        <v>119</v>
      </c>
      <c r="B38" s="22"/>
      <c r="C38" s="22"/>
      <c r="D38" s="22">
        <v>0</v>
      </c>
      <c r="E38" s="22" t="s">
        <v>12</v>
      </c>
      <c r="F38" s="22"/>
      <c r="G38" s="22"/>
      <c r="H38" s="22"/>
      <c r="I38" s="22"/>
      <c r="J38" s="22"/>
      <c r="K38" s="22"/>
      <c r="L38" s="22">
        <f t="shared" si="2"/>
        <v>0</v>
      </c>
      <c r="M38" s="22"/>
      <c r="N38" s="22"/>
      <c r="O38" s="23"/>
      <c r="P38" s="23"/>
      <c r="Q38" s="23">
        <f t="shared" si="3"/>
        <v>0</v>
      </c>
      <c r="R38" s="23"/>
      <c r="S38" s="23"/>
      <c r="T38" s="23"/>
    </row>
    <row r="39" spans="1:29" x14ac:dyDescent="0.2">
      <c r="A39" s="19" t="s">
        <v>120</v>
      </c>
      <c r="B39" s="22"/>
      <c r="C39" s="22"/>
      <c r="D39" s="22">
        <v>0</v>
      </c>
      <c r="E39" s="22" t="s">
        <v>12</v>
      </c>
      <c r="F39" s="22"/>
      <c r="G39" s="22"/>
      <c r="H39" s="22"/>
      <c r="I39" s="22"/>
      <c r="J39" s="22"/>
      <c r="K39" s="22"/>
      <c r="L39" s="22">
        <f t="shared" si="2"/>
        <v>0</v>
      </c>
      <c r="M39" s="22"/>
      <c r="N39" s="22"/>
      <c r="O39" s="23"/>
      <c r="P39" s="23"/>
      <c r="Q39" s="23">
        <f t="shared" si="3"/>
        <v>0</v>
      </c>
      <c r="R39" s="23"/>
      <c r="S39" s="23"/>
      <c r="T39" s="23"/>
    </row>
    <row r="40" spans="1:29" x14ac:dyDescent="0.2">
      <c r="A40" s="19" t="s">
        <v>121</v>
      </c>
      <c r="B40" s="22"/>
      <c r="C40" s="22"/>
      <c r="D40" s="22">
        <v>0</v>
      </c>
      <c r="E40" s="22" t="s">
        <v>12</v>
      </c>
      <c r="F40" s="22"/>
      <c r="G40" s="22"/>
      <c r="H40" s="22"/>
      <c r="I40" s="22"/>
      <c r="J40" s="22"/>
      <c r="K40" s="22"/>
      <c r="L40" s="22">
        <f t="shared" si="2"/>
        <v>0</v>
      </c>
      <c r="M40" s="22"/>
      <c r="N40" s="22"/>
      <c r="O40" s="23"/>
      <c r="P40" s="23"/>
      <c r="Q40" s="23">
        <f t="shared" si="3"/>
        <v>0</v>
      </c>
      <c r="R40" s="23"/>
      <c r="S40" s="23"/>
      <c r="T40" s="23"/>
    </row>
    <row r="41" spans="1:29" x14ac:dyDescent="0.2">
      <c r="A41" s="19" t="s">
        <v>122</v>
      </c>
      <c r="B41" s="22"/>
      <c r="C41" s="22"/>
      <c r="D41" s="22">
        <v>0</v>
      </c>
      <c r="E41" s="22" t="s">
        <v>12</v>
      </c>
      <c r="F41" s="22"/>
      <c r="G41" s="22"/>
      <c r="H41" s="22"/>
      <c r="I41" s="22"/>
      <c r="J41" s="22"/>
      <c r="K41" s="22"/>
      <c r="L41" s="22">
        <f t="shared" si="2"/>
        <v>0</v>
      </c>
      <c r="M41" s="22"/>
      <c r="N41" s="22"/>
      <c r="O41" s="23"/>
      <c r="P41" s="23"/>
      <c r="Q41" s="23">
        <f t="shared" si="3"/>
        <v>0</v>
      </c>
      <c r="R41" s="23"/>
      <c r="S41" s="23"/>
      <c r="T41" s="23"/>
    </row>
    <row r="42" spans="1:29" x14ac:dyDescent="0.2">
      <c r="A42" s="19" t="s">
        <v>123</v>
      </c>
      <c r="B42" s="22"/>
      <c r="C42" s="22"/>
      <c r="D42" s="22">
        <v>0</v>
      </c>
      <c r="E42" s="22" t="s">
        <v>12</v>
      </c>
      <c r="F42" s="22"/>
      <c r="G42" s="22"/>
      <c r="H42" s="22"/>
      <c r="I42" s="22"/>
      <c r="J42" s="22"/>
      <c r="K42" s="22"/>
      <c r="L42" s="22">
        <f t="shared" si="2"/>
        <v>0</v>
      </c>
      <c r="M42" s="22"/>
      <c r="N42" s="22"/>
      <c r="O42" s="23"/>
      <c r="P42" s="23"/>
      <c r="Q42" s="23">
        <f t="shared" si="3"/>
        <v>0</v>
      </c>
      <c r="R42" s="23"/>
      <c r="S42" s="23"/>
      <c r="T42" s="23"/>
    </row>
    <row r="43" spans="1:29" x14ac:dyDescent="0.2">
      <c r="A43" s="19" t="s">
        <v>124</v>
      </c>
      <c r="B43" s="22"/>
      <c r="C43" s="22"/>
      <c r="D43" s="22">
        <v>0</v>
      </c>
      <c r="E43" s="22" t="s">
        <v>208</v>
      </c>
      <c r="F43" s="22"/>
      <c r="G43" s="22"/>
      <c r="H43" s="22"/>
      <c r="I43" s="22"/>
      <c r="J43" s="22"/>
      <c r="K43" s="22"/>
      <c r="L43" s="22">
        <f t="shared" si="2"/>
        <v>0</v>
      </c>
      <c r="M43" s="22"/>
      <c r="N43" s="22"/>
      <c r="O43" s="23"/>
      <c r="P43" s="23"/>
      <c r="Q43" s="23">
        <f t="shared" si="3"/>
        <v>0</v>
      </c>
      <c r="R43" s="23"/>
      <c r="S43" s="23"/>
      <c r="T43" s="23"/>
    </row>
    <row r="44" spans="1:29" x14ac:dyDescent="0.2">
      <c r="A44" s="19" t="s">
        <v>125</v>
      </c>
      <c r="B44" s="22"/>
      <c r="C44" s="22"/>
      <c r="D44" s="22">
        <v>0</v>
      </c>
      <c r="E44" s="22" t="s">
        <v>12</v>
      </c>
      <c r="F44" s="22"/>
      <c r="G44" s="22"/>
      <c r="H44" s="22"/>
      <c r="I44" s="22"/>
      <c r="J44" s="22"/>
      <c r="K44" s="22"/>
      <c r="L44" s="22">
        <f t="shared" si="2"/>
        <v>0</v>
      </c>
      <c r="M44" s="22"/>
      <c r="O44" s="23"/>
      <c r="P44" s="22" t="s">
        <v>12</v>
      </c>
      <c r="Q44" s="23">
        <f t="shared" si="3"/>
        <v>0</v>
      </c>
      <c r="R44" s="23"/>
      <c r="S44" s="23"/>
      <c r="T44" s="23"/>
    </row>
    <row r="45" spans="1:29" x14ac:dyDescent="0.2">
      <c r="A45" s="19" t="s">
        <v>126</v>
      </c>
      <c r="B45" s="22"/>
      <c r="C45" s="22"/>
      <c r="D45" s="25">
        <v>0</v>
      </c>
      <c r="E45" s="22" t="s">
        <v>12</v>
      </c>
      <c r="F45" s="22"/>
      <c r="G45" s="22"/>
      <c r="H45" s="22"/>
      <c r="I45" s="22"/>
      <c r="J45" s="22"/>
      <c r="K45" s="22"/>
      <c r="L45" s="22">
        <f t="shared" si="2"/>
        <v>0</v>
      </c>
      <c r="M45" s="22"/>
      <c r="O45" s="23"/>
      <c r="P45" s="22" t="s">
        <v>12</v>
      </c>
      <c r="Q45" s="23">
        <f t="shared" si="3"/>
        <v>0</v>
      </c>
      <c r="R45" s="23"/>
      <c r="S45" s="23"/>
      <c r="T45" s="23"/>
    </row>
    <row r="46" spans="1:29" x14ac:dyDescent="0.2">
      <c r="A46" s="19" t="s">
        <v>127</v>
      </c>
      <c r="B46" s="22"/>
      <c r="C46" s="22"/>
      <c r="D46" s="25">
        <v>0</v>
      </c>
      <c r="E46" s="22" t="s">
        <v>12</v>
      </c>
      <c r="F46" s="22"/>
      <c r="G46" s="22"/>
      <c r="H46" s="22"/>
      <c r="I46" s="22"/>
      <c r="J46" s="22"/>
      <c r="K46" s="22"/>
      <c r="L46" s="22">
        <f t="shared" si="2"/>
        <v>0</v>
      </c>
      <c r="M46" s="22"/>
      <c r="N46" s="22"/>
      <c r="O46" s="23"/>
      <c r="P46" s="23" t="s">
        <v>12</v>
      </c>
      <c r="Q46" s="23"/>
      <c r="R46" s="23"/>
      <c r="S46" s="23"/>
      <c r="T46" s="23">
        <f t="shared" ref="T46:T52" si="4">+L46</f>
        <v>0</v>
      </c>
    </row>
    <row r="47" spans="1:29" x14ac:dyDescent="0.2">
      <c r="A47" s="19" t="s">
        <v>128</v>
      </c>
      <c r="B47" s="22"/>
      <c r="C47" s="22"/>
      <c r="D47" s="25">
        <v>0</v>
      </c>
      <c r="E47" s="22" t="s">
        <v>12</v>
      </c>
      <c r="F47" s="22"/>
      <c r="G47" s="22"/>
      <c r="H47" s="22"/>
      <c r="I47" s="22"/>
      <c r="J47" s="22"/>
      <c r="K47" s="22"/>
      <c r="L47" s="22">
        <f t="shared" si="2"/>
        <v>0</v>
      </c>
      <c r="M47" s="22"/>
      <c r="N47" s="22"/>
      <c r="O47" s="23"/>
      <c r="P47" s="23"/>
      <c r="Q47" s="23"/>
      <c r="R47" s="23"/>
      <c r="S47" s="23"/>
      <c r="T47" s="23">
        <f>+L47</f>
        <v>0</v>
      </c>
    </row>
    <row r="48" spans="1:29" x14ac:dyDescent="0.2">
      <c r="A48" s="24" t="s">
        <v>129</v>
      </c>
      <c r="B48" s="25"/>
      <c r="C48" s="25"/>
      <c r="D48" s="25">
        <v>0</v>
      </c>
      <c r="E48" s="25" t="s">
        <v>12</v>
      </c>
      <c r="F48" s="25"/>
      <c r="G48" s="25"/>
      <c r="H48" s="25"/>
      <c r="I48" s="25"/>
      <c r="J48" s="25"/>
      <c r="K48" s="25"/>
      <c r="L48" s="25">
        <f t="shared" si="2"/>
        <v>0</v>
      </c>
      <c r="M48" s="22"/>
      <c r="N48" s="22"/>
      <c r="O48" s="23"/>
      <c r="P48" s="23" t="s">
        <v>12</v>
      </c>
      <c r="Q48" s="23"/>
      <c r="R48" s="23"/>
      <c r="S48" s="23"/>
      <c r="T48" s="23">
        <f t="shared" si="4"/>
        <v>0</v>
      </c>
    </row>
    <row r="49" spans="1:20" x14ac:dyDescent="0.2">
      <c r="A49" s="24" t="s">
        <v>130</v>
      </c>
      <c r="B49" s="25"/>
      <c r="C49" s="25"/>
      <c r="D49" s="25">
        <v>0</v>
      </c>
      <c r="E49" s="25" t="s">
        <v>12</v>
      </c>
      <c r="F49" s="25"/>
      <c r="G49" s="25"/>
      <c r="H49" s="25"/>
      <c r="I49" s="25"/>
      <c r="J49" s="25"/>
      <c r="K49" s="25"/>
      <c r="L49" s="25">
        <f t="shared" si="2"/>
        <v>0</v>
      </c>
      <c r="M49" s="22"/>
      <c r="N49" s="22"/>
      <c r="O49" s="23"/>
      <c r="P49" s="23" t="s">
        <v>12</v>
      </c>
      <c r="Q49" s="23"/>
      <c r="R49" s="23"/>
      <c r="S49" s="23"/>
      <c r="T49" s="23">
        <f t="shared" si="4"/>
        <v>0</v>
      </c>
    </row>
    <row r="50" spans="1:20" x14ac:dyDescent="0.2">
      <c r="A50" s="24" t="s">
        <v>131</v>
      </c>
      <c r="B50" s="25"/>
      <c r="C50" s="25"/>
      <c r="D50" s="25">
        <v>0</v>
      </c>
      <c r="E50" s="25" t="s">
        <v>12</v>
      </c>
      <c r="F50" s="25"/>
      <c r="G50" s="25"/>
      <c r="H50" s="25"/>
      <c r="I50" s="25"/>
      <c r="J50" s="25"/>
      <c r="K50" s="25"/>
      <c r="L50" s="25">
        <f t="shared" si="2"/>
        <v>0</v>
      </c>
      <c r="M50" s="22"/>
      <c r="N50" s="22"/>
      <c r="O50" s="23"/>
      <c r="P50" s="23" t="s">
        <v>12</v>
      </c>
      <c r="Q50" s="23"/>
      <c r="R50" s="23"/>
      <c r="S50" s="23"/>
      <c r="T50" s="23">
        <f t="shared" si="4"/>
        <v>0</v>
      </c>
    </row>
    <row r="51" spans="1:20" x14ac:dyDescent="0.2">
      <c r="A51" s="24" t="s">
        <v>132</v>
      </c>
      <c r="B51" s="25"/>
      <c r="C51" s="25"/>
      <c r="D51" s="25">
        <v>0</v>
      </c>
      <c r="E51" s="25"/>
      <c r="F51" s="25"/>
      <c r="G51" s="25"/>
      <c r="H51" s="25"/>
      <c r="I51" s="25"/>
      <c r="J51" s="25"/>
      <c r="K51" s="25"/>
      <c r="L51" s="25">
        <f t="shared" si="2"/>
        <v>0</v>
      </c>
      <c r="M51" s="22"/>
      <c r="N51" s="22"/>
      <c r="O51" s="23"/>
      <c r="P51" s="23"/>
      <c r="Q51" s="23"/>
      <c r="R51" s="23"/>
      <c r="S51" s="23"/>
      <c r="T51" s="23">
        <f t="shared" si="4"/>
        <v>0</v>
      </c>
    </row>
    <row r="52" spans="1:20" x14ac:dyDescent="0.2">
      <c r="A52" s="24" t="s">
        <v>133</v>
      </c>
      <c r="B52" s="25"/>
      <c r="C52" s="25"/>
      <c r="D52" s="25">
        <v>0</v>
      </c>
      <c r="E52" s="25" t="s">
        <v>12</v>
      </c>
      <c r="F52" s="25"/>
      <c r="G52" s="25"/>
      <c r="H52" s="25"/>
      <c r="I52" s="25"/>
      <c r="J52" s="25"/>
      <c r="K52" s="25"/>
      <c r="L52" s="25">
        <f t="shared" si="2"/>
        <v>0</v>
      </c>
      <c r="M52" s="22"/>
      <c r="O52" s="23"/>
      <c r="P52" s="22" t="s">
        <v>12</v>
      </c>
      <c r="Q52" s="23"/>
      <c r="R52" s="23"/>
      <c r="S52" s="23"/>
      <c r="T52" s="23">
        <f t="shared" si="4"/>
        <v>0</v>
      </c>
    </row>
    <row r="53" spans="1:20" x14ac:dyDescent="0.2">
      <c r="A53" s="24" t="s">
        <v>134</v>
      </c>
      <c r="B53" s="25"/>
      <c r="C53" s="25"/>
      <c r="D53" s="25">
        <v>0</v>
      </c>
      <c r="E53" s="25" t="s">
        <v>12</v>
      </c>
      <c r="F53" s="25"/>
      <c r="G53" s="25"/>
      <c r="H53" s="25"/>
      <c r="I53" s="25"/>
      <c r="J53" s="25"/>
      <c r="K53" s="25"/>
      <c r="L53" s="25">
        <f t="shared" si="2"/>
        <v>0</v>
      </c>
      <c r="M53" s="22"/>
      <c r="N53" s="22"/>
      <c r="O53" s="23"/>
      <c r="P53" s="23"/>
      <c r="Q53" s="23"/>
      <c r="R53" s="23">
        <f t="shared" ref="R53:R59" si="5">+L53</f>
        <v>0</v>
      </c>
      <c r="S53" s="23"/>
    </row>
    <row r="54" spans="1:20" x14ac:dyDescent="0.2">
      <c r="A54" s="24" t="s">
        <v>135</v>
      </c>
      <c r="B54" s="25"/>
      <c r="C54" s="25"/>
      <c r="D54" s="25">
        <v>0</v>
      </c>
      <c r="E54" s="25" t="s">
        <v>12</v>
      </c>
      <c r="F54" s="25"/>
      <c r="G54" s="25"/>
      <c r="H54" s="25"/>
      <c r="I54" s="25"/>
      <c r="J54" s="25"/>
      <c r="K54" s="25"/>
      <c r="L54" s="25">
        <f t="shared" si="2"/>
        <v>0</v>
      </c>
      <c r="M54" s="22"/>
      <c r="N54" s="22"/>
      <c r="O54" s="23"/>
      <c r="P54" s="23"/>
      <c r="Q54" s="23"/>
      <c r="R54" s="23">
        <f t="shared" si="5"/>
        <v>0</v>
      </c>
      <c r="S54" s="23"/>
    </row>
    <row r="55" spans="1:20" x14ac:dyDescent="0.2">
      <c r="A55" s="24" t="s">
        <v>136</v>
      </c>
      <c r="B55" s="25"/>
      <c r="C55" s="25"/>
      <c r="D55" s="25">
        <v>0</v>
      </c>
      <c r="E55" s="25" t="s">
        <v>12</v>
      </c>
      <c r="F55" s="25"/>
      <c r="G55" s="25"/>
      <c r="H55" s="25"/>
      <c r="I55" s="25"/>
      <c r="J55" s="25"/>
      <c r="K55" s="25"/>
      <c r="L55" s="25">
        <f t="shared" si="2"/>
        <v>0</v>
      </c>
      <c r="M55" s="22"/>
      <c r="N55" s="22"/>
      <c r="O55" s="23"/>
      <c r="P55" s="23"/>
      <c r="Q55" s="23"/>
      <c r="R55" s="23">
        <f t="shared" si="5"/>
        <v>0</v>
      </c>
      <c r="S55" s="23"/>
    </row>
    <row r="56" spans="1:20" x14ac:dyDescent="0.2">
      <c r="A56" s="24" t="s">
        <v>137</v>
      </c>
      <c r="B56" s="25"/>
      <c r="C56" s="25"/>
      <c r="D56" s="25">
        <v>0</v>
      </c>
      <c r="E56" s="25" t="s">
        <v>12</v>
      </c>
      <c r="F56" s="25"/>
      <c r="G56" s="25"/>
      <c r="H56" s="25"/>
      <c r="I56" s="25"/>
      <c r="J56" s="25"/>
      <c r="K56" s="25"/>
      <c r="L56" s="25">
        <f t="shared" si="2"/>
        <v>0</v>
      </c>
      <c r="M56" s="22"/>
      <c r="N56" s="22"/>
      <c r="O56" s="23"/>
      <c r="P56" s="23"/>
      <c r="Q56" s="23"/>
      <c r="R56" s="23">
        <f t="shared" si="5"/>
        <v>0</v>
      </c>
      <c r="S56" s="23"/>
    </row>
    <row r="57" spans="1:20" x14ac:dyDescent="0.2">
      <c r="A57" s="24" t="s">
        <v>138</v>
      </c>
      <c r="B57" s="25"/>
      <c r="C57" s="25"/>
      <c r="D57" s="25">
        <v>0</v>
      </c>
      <c r="E57" s="25" t="s">
        <v>12</v>
      </c>
      <c r="F57" s="25"/>
      <c r="G57" s="25"/>
      <c r="H57" s="25"/>
      <c r="I57" s="25"/>
      <c r="J57" s="25"/>
      <c r="K57" s="25"/>
      <c r="L57" s="25">
        <f t="shared" si="2"/>
        <v>0</v>
      </c>
      <c r="M57" s="22"/>
      <c r="N57" s="22"/>
      <c r="O57" s="23"/>
      <c r="P57" s="23"/>
      <c r="Q57" s="23"/>
      <c r="R57" s="23">
        <f t="shared" si="5"/>
        <v>0</v>
      </c>
      <c r="S57" s="23"/>
    </row>
    <row r="58" spans="1:20" x14ac:dyDescent="0.2">
      <c r="A58" s="19" t="s">
        <v>139</v>
      </c>
      <c r="B58" s="22"/>
      <c r="C58" s="22"/>
      <c r="D58" s="22">
        <v>0</v>
      </c>
      <c r="E58" s="22" t="s">
        <v>12</v>
      </c>
      <c r="F58" s="22" t="s">
        <v>12</v>
      </c>
      <c r="G58" s="22"/>
      <c r="H58" s="22"/>
      <c r="I58" s="22"/>
      <c r="J58" s="22"/>
      <c r="K58" s="22"/>
      <c r="L58" s="22">
        <f t="shared" si="2"/>
        <v>0</v>
      </c>
      <c r="M58" s="22"/>
      <c r="N58" s="22"/>
      <c r="O58" s="23"/>
      <c r="P58" s="23"/>
      <c r="Q58" s="23"/>
      <c r="R58" s="23">
        <f t="shared" si="5"/>
        <v>0</v>
      </c>
      <c r="S58" s="23"/>
    </row>
    <row r="59" spans="1:20" x14ac:dyDescent="0.2">
      <c r="A59" s="19" t="s">
        <v>140</v>
      </c>
      <c r="B59" s="22"/>
      <c r="C59" s="22"/>
      <c r="D59" s="22">
        <v>0</v>
      </c>
      <c r="E59" s="22" t="s">
        <v>12</v>
      </c>
      <c r="F59" s="22"/>
      <c r="G59" s="22"/>
      <c r="H59" s="22"/>
      <c r="I59" s="22"/>
      <c r="J59" s="22"/>
      <c r="K59" s="22"/>
      <c r="L59" s="22">
        <f t="shared" si="2"/>
        <v>0</v>
      </c>
      <c r="M59" s="22"/>
      <c r="N59" s="22"/>
      <c r="O59" s="23"/>
      <c r="P59" s="23"/>
      <c r="Q59" s="23"/>
      <c r="R59" s="23">
        <f t="shared" si="5"/>
        <v>0</v>
      </c>
      <c r="S59" s="23"/>
      <c r="T59" s="23"/>
    </row>
    <row r="60" spans="1:20" x14ac:dyDescent="0.2">
      <c r="A60" s="19" t="s">
        <v>141</v>
      </c>
      <c r="B60" s="22"/>
      <c r="C60" s="22"/>
      <c r="D60" s="22">
        <v>0</v>
      </c>
      <c r="E60" s="22"/>
      <c r="F60" s="22"/>
      <c r="G60" s="22"/>
      <c r="H60" s="22"/>
      <c r="I60" s="22"/>
      <c r="J60" s="22"/>
      <c r="K60" s="22"/>
      <c r="L60" s="22">
        <f t="shared" si="2"/>
        <v>0</v>
      </c>
      <c r="M60" s="22"/>
      <c r="N60" s="22"/>
      <c r="O60" s="23"/>
      <c r="P60" s="23"/>
      <c r="Q60" s="23"/>
      <c r="R60" s="23"/>
      <c r="S60" s="23"/>
      <c r="T60" s="23"/>
    </row>
    <row r="61" spans="1:20" x14ac:dyDescent="0.2">
      <c r="A61" s="19" t="s">
        <v>141</v>
      </c>
      <c r="B61" s="22"/>
      <c r="C61" s="22"/>
      <c r="D61" s="22">
        <v>0</v>
      </c>
      <c r="E61" s="22"/>
      <c r="F61" s="22"/>
      <c r="G61" s="22"/>
      <c r="H61" s="22"/>
      <c r="I61" s="22"/>
      <c r="J61" s="22"/>
      <c r="K61" s="22"/>
      <c r="L61" s="22">
        <f t="shared" si="2"/>
        <v>0</v>
      </c>
      <c r="M61" s="22"/>
      <c r="N61" s="22"/>
      <c r="O61" s="23"/>
      <c r="P61" s="23"/>
      <c r="Q61" s="23"/>
      <c r="R61" s="23"/>
      <c r="S61" s="23"/>
      <c r="T61" s="23"/>
    </row>
    <row r="62" spans="1:20" x14ac:dyDescent="0.2">
      <c r="B62" s="18" t="s">
        <v>72</v>
      </c>
      <c r="D62" s="18" t="s">
        <v>73</v>
      </c>
      <c r="F62" s="18" t="s">
        <v>3</v>
      </c>
      <c r="G62" s="18"/>
      <c r="H62" s="18" t="s">
        <v>4</v>
      </c>
      <c r="I62" s="18"/>
      <c r="J62" s="18" t="s">
        <v>74</v>
      </c>
      <c r="L62" s="18" t="s">
        <v>69</v>
      </c>
      <c r="N62" s="18" t="s">
        <v>75</v>
      </c>
      <c r="O62" s="23"/>
      <c r="P62" s="23"/>
      <c r="Q62" s="23"/>
      <c r="R62" s="23"/>
      <c r="S62" s="23"/>
      <c r="T62" s="23"/>
    </row>
    <row r="63" spans="1:20" x14ac:dyDescent="0.2">
      <c r="B63" s="22"/>
      <c r="C63" s="22"/>
      <c r="D63" s="22"/>
      <c r="E63" s="22"/>
      <c r="F63" s="22"/>
      <c r="G63" s="22"/>
      <c r="H63" s="22"/>
      <c r="I63" s="22"/>
      <c r="J63" s="22"/>
      <c r="K63" s="22"/>
      <c r="L63" s="22"/>
      <c r="M63" s="22"/>
      <c r="N63" s="22"/>
      <c r="O63" s="23"/>
      <c r="P63" s="23"/>
      <c r="Q63" s="23"/>
      <c r="R63" s="23"/>
      <c r="S63" s="23"/>
      <c r="T63" s="23"/>
    </row>
    <row r="64" spans="1:20" x14ac:dyDescent="0.2">
      <c r="A64" s="19" t="s">
        <v>141</v>
      </c>
      <c r="B64" s="22"/>
      <c r="C64" s="22"/>
      <c r="D64" s="22">
        <v>0</v>
      </c>
      <c r="E64" s="22"/>
      <c r="F64" s="22"/>
      <c r="G64" s="22"/>
      <c r="H64" s="22"/>
      <c r="I64" s="22"/>
      <c r="J64" s="22"/>
      <c r="K64" s="22"/>
      <c r="L64" s="22">
        <f t="shared" si="2"/>
        <v>0</v>
      </c>
      <c r="M64" s="22"/>
      <c r="N64" s="22"/>
      <c r="O64" s="23"/>
      <c r="P64" s="23"/>
      <c r="Q64" s="23"/>
      <c r="R64" s="23"/>
      <c r="S64" s="23"/>
      <c r="T64" s="23"/>
    </row>
    <row r="65" spans="1:25" x14ac:dyDescent="0.2">
      <c r="A65" s="19" t="s">
        <v>141</v>
      </c>
      <c r="B65" s="22"/>
      <c r="C65" s="22"/>
      <c r="D65" s="22">
        <v>0</v>
      </c>
      <c r="E65" s="22"/>
      <c r="F65" s="22"/>
      <c r="G65" s="22"/>
      <c r="H65" s="22"/>
      <c r="I65" s="22"/>
      <c r="J65" s="22"/>
      <c r="K65" s="22"/>
      <c r="L65" s="22">
        <f t="shared" si="2"/>
        <v>0</v>
      </c>
      <c r="M65" s="22"/>
      <c r="N65" s="22"/>
      <c r="O65" s="23"/>
      <c r="P65" s="23"/>
      <c r="Q65" s="23"/>
      <c r="R65" s="23"/>
      <c r="S65" s="23"/>
      <c r="T65" s="23"/>
    </row>
    <row r="66" spans="1:25" x14ac:dyDescent="0.2">
      <c r="A66" s="19" t="s">
        <v>141</v>
      </c>
      <c r="B66" s="22"/>
      <c r="C66" s="22"/>
      <c r="D66" s="22">
        <v>0</v>
      </c>
      <c r="E66" s="22"/>
      <c r="F66" s="22"/>
      <c r="G66" s="22"/>
      <c r="H66" s="22"/>
      <c r="I66" s="22"/>
      <c r="J66" s="22"/>
      <c r="K66" s="22"/>
      <c r="L66" s="22">
        <f t="shared" si="2"/>
        <v>0</v>
      </c>
      <c r="M66" s="22"/>
      <c r="N66" s="22"/>
      <c r="O66" s="23"/>
      <c r="P66" s="23"/>
      <c r="Q66" s="23"/>
      <c r="R66" s="23"/>
      <c r="S66" s="23"/>
      <c r="T66" s="23"/>
    </row>
    <row r="67" spans="1:25" x14ac:dyDescent="0.2">
      <c r="A67" s="19" t="s">
        <v>141</v>
      </c>
      <c r="B67" s="22"/>
      <c r="C67" s="22"/>
      <c r="D67" s="22">
        <v>0</v>
      </c>
      <c r="E67" s="22"/>
      <c r="F67" s="22"/>
      <c r="G67" s="22"/>
      <c r="H67" s="22"/>
      <c r="I67" s="22"/>
      <c r="J67" s="22"/>
      <c r="K67" s="22"/>
      <c r="L67" s="22">
        <f t="shared" si="2"/>
        <v>0</v>
      </c>
      <c r="M67" s="22"/>
      <c r="N67" s="22"/>
      <c r="O67" s="23"/>
      <c r="P67" s="23"/>
      <c r="Q67" s="23"/>
      <c r="R67" s="23"/>
      <c r="S67" s="23"/>
      <c r="T67" s="23"/>
    </row>
    <row r="68" spans="1:25" x14ac:dyDescent="0.2">
      <c r="A68" s="19" t="s">
        <v>141</v>
      </c>
      <c r="B68" s="22"/>
      <c r="C68" s="22"/>
      <c r="D68" s="22">
        <v>0</v>
      </c>
      <c r="E68" s="22"/>
      <c r="F68" s="22"/>
      <c r="G68" s="22"/>
      <c r="H68" s="22"/>
      <c r="I68" s="22"/>
      <c r="J68" s="22"/>
      <c r="K68" s="22"/>
      <c r="L68" s="22">
        <f t="shared" si="2"/>
        <v>0</v>
      </c>
      <c r="M68" s="22"/>
      <c r="N68" s="22"/>
      <c r="O68" s="23"/>
      <c r="P68" s="23"/>
      <c r="Q68" s="23"/>
      <c r="R68" s="23"/>
      <c r="S68" s="23"/>
      <c r="T68" s="23"/>
    </row>
    <row r="69" spans="1:25" x14ac:dyDescent="0.2">
      <c r="A69" s="19" t="s">
        <v>141</v>
      </c>
      <c r="B69" s="22"/>
      <c r="C69" s="22"/>
      <c r="D69" s="22">
        <v>0</v>
      </c>
      <c r="E69" s="22"/>
      <c r="F69" s="22"/>
      <c r="G69" s="22"/>
      <c r="H69" s="22"/>
      <c r="I69" s="22"/>
      <c r="J69" s="22"/>
      <c r="K69" s="22"/>
      <c r="L69" s="22">
        <f t="shared" si="2"/>
        <v>0</v>
      </c>
      <c r="M69" s="22"/>
      <c r="N69" s="22"/>
      <c r="O69" s="23"/>
      <c r="P69" s="23"/>
      <c r="Q69" s="23"/>
      <c r="R69" s="23"/>
      <c r="S69" s="23"/>
      <c r="T69" s="23"/>
    </row>
    <row r="70" spans="1:25" x14ac:dyDescent="0.2">
      <c r="A70" s="19" t="s">
        <v>141</v>
      </c>
      <c r="B70" s="22"/>
      <c r="C70" s="22"/>
      <c r="D70" s="22">
        <v>0</v>
      </c>
      <c r="E70" s="22"/>
      <c r="F70" s="22" t="s">
        <v>12</v>
      </c>
      <c r="G70" s="22"/>
      <c r="H70" s="22"/>
      <c r="I70" s="22"/>
      <c r="J70" s="22"/>
      <c r="K70" s="22"/>
      <c r="L70" s="22">
        <f t="shared" si="2"/>
        <v>0</v>
      </c>
      <c r="M70" s="22"/>
      <c r="N70" s="22"/>
      <c r="O70" s="23"/>
      <c r="P70" s="23"/>
      <c r="Q70" s="23"/>
      <c r="R70" s="23">
        <f>+L70</f>
        <v>0</v>
      </c>
      <c r="S70" s="23"/>
      <c r="T70" s="23"/>
    </row>
    <row r="71" spans="1:25" x14ac:dyDescent="0.2">
      <c r="A71" s="19" t="s">
        <v>142</v>
      </c>
      <c r="B71" s="22"/>
      <c r="C71" s="22"/>
      <c r="D71" s="22">
        <v>0</v>
      </c>
      <c r="E71" s="22"/>
      <c r="F71" s="22"/>
      <c r="G71" s="22"/>
      <c r="H71" s="22"/>
      <c r="I71" s="22"/>
      <c r="J71" s="22"/>
      <c r="K71" s="22"/>
      <c r="L71" s="22">
        <f t="shared" si="2"/>
        <v>0</v>
      </c>
      <c r="M71" s="22"/>
      <c r="N71" s="22"/>
      <c r="O71" s="23"/>
      <c r="P71" s="23"/>
      <c r="Q71" s="23"/>
      <c r="R71" s="23">
        <f>+L71</f>
        <v>0</v>
      </c>
      <c r="S71" s="23"/>
      <c r="T71" s="23"/>
    </row>
    <row r="72" spans="1:25" x14ac:dyDescent="0.2">
      <c r="A72" s="19" t="s">
        <v>143</v>
      </c>
      <c r="B72" s="22"/>
      <c r="C72" s="22"/>
      <c r="D72" s="22">
        <v>0</v>
      </c>
      <c r="E72" s="22"/>
      <c r="F72" s="22"/>
      <c r="G72" s="22"/>
      <c r="H72" s="22"/>
      <c r="I72" s="22"/>
      <c r="J72" s="22"/>
      <c r="K72" s="22"/>
      <c r="L72" s="22">
        <f t="shared" si="2"/>
        <v>0</v>
      </c>
      <c r="M72" s="22"/>
      <c r="N72" s="22"/>
      <c r="O72" s="23"/>
      <c r="P72" s="23"/>
      <c r="Q72" s="23"/>
      <c r="R72" s="23"/>
      <c r="S72" s="23"/>
      <c r="T72" s="23"/>
    </row>
    <row r="73" spans="1:25" x14ac:dyDescent="0.2">
      <c r="A73" s="19" t="s">
        <v>144</v>
      </c>
      <c r="B73" s="22"/>
      <c r="C73" s="22"/>
      <c r="D73" s="22">
        <v>0</v>
      </c>
      <c r="E73" s="22"/>
      <c r="F73" s="22"/>
      <c r="G73" s="22"/>
      <c r="H73" s="22"/>
      <c r="I73" s="22"/>
      <c r="J73" s="22"/>
      <c r="K73" s="22"/>
      <c r="L73" s="22">
        <f t="shared" si="2"/>
        <v>0</v>
      </c>
      <c r="M73" s="22"/>
      <c r="N73" s="22"/>
      <c r="O73" s="23"/>
      <c r="P73" s="23"/>
      <c r="Q73" s="23"/>
      <c r="R73" s="23"/>
      <c r="S73" s="23"/>
      <c r="T73" s="23"/>
    </row>
    <row r="74" spans="1:25" x14ac:dyDescent="0.2">
      <c r="A74" s="19" t="s">
        <v>143</v>
      </c>
      <c r="B74" s="22"/>
      <c r="C74" s="22"/>
      <c r="D74" s="22">
        <v>0</v>
      </c>
      <c r="E74" s="22"/>
      <c r="F74" s="22" t="s">
        <v>12</v>
      </c>
      <c r="G74" s="22"/>
      <c r="H74" s="22"/>
      <c r="I74" s="22"/>
      <c r="J74" s="22"/>
      <c r="K74" s="22"/>
      <c r="L74" s="22">
        <f t="shared" si="2"/>
        <v>0</v>
      </c>
      <c r="M74" s="22"/>
      <c r="N74" s="22"/>
      <c r="O74" s="23"/>
      <c r="P74" s="23" t="s">
        <v>12</v>
      </c>
      <c r="Q74" s="23"/>
      <c r="R74" s="23"/>
      <c r="S74" s="23"/>
      <c r="T74" s="23"/>
    </row>
    <row r="75" spans="1:25" x14ac:dyDescent="0.2">
      <c r="A75" s="19" t="s">
        <v>145</v>
      </c>
      <c r="B75" s="22"/>
      <c r="C75" s="22"/>
      <c r="D75" s="22">
        <v>0</v>
      </c>
      <c r="E75" s="22"/>
      <c r="F75" s="22"/>
      <c r="G75" s="22"/>
      <c r="H75" s="22"/>
      <c r="I75" s="22"/>
      <c r="J75" s="22"/>
      <c r="K75" s="22"/>
      <c r="L75" s="22">
        <f t="shared" si="2"/>
        <v>0</v>
      </c>
      <c r="M75" s="22"/>
      <c r="N75" s="22"/>
      <c r="O75" s="23"/>
      <c r="P75" s="23"/>
      <c r="Q75" s="23"/>
      <c r="R75" s="23"/>
      <c r="S75" s="23"/>
      <c r="T75" s="23">
        <f>+L75</f>
        <v>0</v>
      </c>
    </row>
    <row r="76" spans="1:25" x14ac:dyDescent="0.2">
      <c r="A76" s="19" t="s">
        <v>12</v>
      </c>
      <c r="B76" s="22"/>
      <c r="C76" s="22"/>
      <c r="D76" s="22"/>
      <c r="E76" s="22"/>
      <c r="F76" s="22"/>
      <c r="G76" s="22"/>
      <c r="H76" s="22"/>
      <c r="I76" s="22"/>
      <c r="J76" s="22"/>
      <c r="K76" s="22"/>
      <c r="L76" s="22"/>
      <c r="M76" s="22"/>
      <c r="N76" s="22"/>
      <c r="O76" s="23"/>
      <c r="P76" s="23"/>
      <c r="Q76" s="23"/>
      <c r="R76" s="23"/>
      <c r="S76" s="23"/>
      <c r="T76" s="23"/>
    </row>
    <row r="77" spans="1:25" x14ac:dyDescent="0.2">
      <c r="A77" s="19" t="s">
        <v>146</v>
      </c>
      <c r="B77" s="22">
        <v>0</v>
      </c>
      <c r="C77" s="22"/>
      <c r="D77" s="22"/>
      <c r="E77" s="22"/>
      <c r="F77" s="22"/>
      <c r="G77" s="22"/>
      <c r="H77" s="22"/>
      <c r="I77" s="22"/>
      <c r="J77" s="22"/>
      <c r="K77" s="22"/>
      <c r="L77" s="22">
        <f>-B77</f>
        <v>0</v>
      </c>
      <c r="M77" s="22"/>
      <c r="N77" s="22"/>
      <c r="O77" s="23"/>
      <c r="P77" s="23"/>
      <c r="Q77" s="23"/>
      <c r="R77" s="23"/>
      <c r="S77" s="23"/>
      <c r="T77" s="23"/>
    </row>
    <row r="78" spans="1:25" x14ac:dyDescent="0.2">
      <c r="A78" s="19" t="s">
        <v>147</v>
      </c>
      <c r="B78" s="22"/>
      <c r="C78" s="22"/>
      <c r="D78" s="22">
        <v>0</v>
      </c>
      <c r="E78" s="22"/>
      <c r="F78" s="22"/>
      <c r="G78" s="22"/>
      <c r="H78" s="22"/>
      <c r="I78" s="22"/>
      <c r="J78" s="22"/>
      <c r="K78" s="22"/>
      <c r="L78" s="22">
        <f>+D78</f>
        <v>0</v>
      </c>
      <c r="M78" s="22"/>
      <c r="O78" s="23"/>
      <c r="P78" s="22">
        <f>SUM(L53:L79)</f>
        <v>0</v>
      </c>
      <c r="Q78" s="23"/>
      <c r="R78" s="23"/>
      <c r="S78" s="23"/>
      <c r="T78" s="23"/>
    </row>
    <row r="79" spans="1:25" x14ac:dyDescent="0.2">
      <c r="A79" s="19" t="s">
        <v>148</v>
      </c>
      <c r="B79" s="22">
        <v>0</v>
      </c>
      <c r="C79" s="22"/>
      <c r="D79" s="22"/>
      <c r="E79" s="22"/>
      <c r="F79" s="22" t="s">
        <v>12</v>
      </c>
      <c r="G79" s="22"/>
      <c r="H79" s="22"/>
      <c r="I79" s="22"/>
      <c r="J79" s="22"/>
      <c r="K79" s="22"/>
      <c r="L79" s="22">
        <v>0</v>
      </c>
      <c r="M79" s="22"/>
      <c r="N79" s="27">
        <f>+B79</f>
        <v>0</v>
      </c>
      <c r="O79" s="23"/>
      <c r="P79" s="23"/>
      <c r="Q79" s="23"/>
      <c r="R79" s="23"/>
      <c r="S79" s="23"/>
      <c r="T79" s="23"/>
      <c r="Y79" s="22">
        <f>+N79</f>
        <v>0</v>
      </c>
    </row>
    <row r="80" spans="1:25" x14ac:dyDescent="0.2">
      <c r="A80" s="19" t="s">
        <v>149</v>
      </c>
      <c r="B80" s="22">
        <v>0</v>
      </c>
      <c r="C80" s="22"/>
      <c r="D80" s="22"/>
      <c r="E80" s="22" t="s">
        <v>12</v>
      </c>
      <c r="F80" s="22"/>
      <c r="G80" s="22"/>
      <c r="H80" s="22"/>
      <c r="I80" s="22"/>
      <c r="J80" s="22"/>
      <c r="K80" s="22"/>
      <c r="L80" s="22"/>
      <c r="M80" s="22"/>
      <c r="N80" s="22">
        <f t="shared" ref="N80:N138" si="6">+B80</f>
        <v>0</v>
      </c>
      <c r="O80" s="23"/>
      <c r="P80" s="23"/>
      <c r="Q80" s="23"/>
      <c r="R80" s="23"/>
      <c r="S80" s="23"/>
      <c r="T80" s="23"/>
      <c r="V80" s="22">
        <f t="shared" ref="V80:V105" si="7">+N80</f>
        <v>0</v>
      </c>
      <c r="W80" s="22"/>
    </row>
    <row r="81" spans="1:29" x14ac:dyDescent="0.2">
      <c r="A81" s="19" t="s">
        <v>150</v>
      </c>
      <c r="B81" s="22">
        <v>0</v>
      </c>
      <c r="C81" s="22"/>
      <c r="D81" s="22" t="s">
        <v>12</v>
      </c>
      <c r="E81" s="22" t="s">
        <v>12</v>
      </c>
      <c r="F81" s="22"/>
      <c r="G81" s="22"/>
      <c r="H81" s="22"/>
      <c r="I81" s="22"/>
      <c r="J81" s="22"/>
      <c r="K81" s="22"/>
      <c r="L81" s="22"/>
      <c r="M81" s="22"/>
      <c r="N81" s="22">
        <f t="shared" si="6"/>
        <v>0</v>
      </c>
      <c r="O81" s="23"/>
      <c r="P81" s="23"/>
      <c r="Q81" s="23"/>
      <c r="R81" s="23"/>
      <c r="S81" s="23"/>
      <c r="T81" s="23"/>
      <c r="V81" s="22">
        <f t="shared" si="7"/>
        <v>0</v>
      </c>
      <c r="W81" s="22"/>
    </row>
    <row r="82" spans="1:29" x14ac:dyDescent="0.2">
      <c r="A82" s="19" t="s">
        <v>151</v>
      </c>
      <c r="B82" s="22">
        <v>0</v>
      </c>
      <c r="C82" s="22"/>
      <c r="D82" s="22"/>
      <c r="E82" s="22" t="s">
        <v>12</v>
      </c>
      <c r="F82" s="22"/>
      <c r="G82" s="22"/>
      <c r="H82" s="22"/>
      <c r="I82" s="22"/>
      <c r="J82" s="22"/>
      <c r="K82" s="22"/>
      <c r="L82" s="22"/>
      <c r="M82" s="22"/>
      <c r="N82" s="22">
        <f t="shared" si="6"/>
        <v>0</v>
      </c>
      <c r="O82" s="23"/>
      <c r="P82" s="23"/>
      <c r="Q82" s="23"/>
      <c r="R82" s="23"/>
      <c r="S82" s="23"/>
      <c r="T82" s="23"/>
      <c r="V82" s="22">
        <f t="shared" si="7"/>
        <v>0</v>
      </c>
      <c r="W82" s="22"/>
    </row>
    <row r="83" spans="1:29" x14ac:dyDescent="0.2">
      <c r="A83" s="19" t="s">
        <v>152</v>
      </c>
      <c r="B83" s="25">
        <v>0</v>
      </c>
      <c r="C83" s="22"/>
      <c r="D83" s="22"/>
      <c r="E83" s="22" t="s">
        <v>12</v>
      </c>
      <c r="F83" s="22"/>
      <c r="G83" s="22"/>
      <c r="H83" s="22"/>
      <c r="I83" s="22"/>
      <c r="J83" s="22"/>
      <c r="K83" s="22"/>
      <c r="L83" s="22"/>
      <c r="M83" s="22"/>
      <c r="N83" s="22">
        <f t="shared" si="6"/>
        <v>0</v>
      </c>
      <c r="O83" s="23"/>
      <c r="P83" s="23"/>
      <c r="Q83" s="23"/>
      <c r="R83" s="23"/>
      <c r="S83" s="23"/>
      <c r="T83" s="23"/>
      <c r="V83" s="22">
        <f t="shared" si="7"/>
        <v>0</v>
      </c>
      <c r="W83" s="22"/>
    </row>
    <row r="84" spans="1:29" x14ac:dyDescent="0.2">
      <c r="A84" s="19" t="s">
        <v>153</v>
      </c>
      <c r="B84" s="22">
        <v>0</v>
      </c>
      <c r="C84" s="22"/>
      <c r="D84" s="22"/>
      <c r="E84" s="22" t="s">
        <v>12</v>
      </c>
      <c r="F84" s="22"/>
      <c r="G84" s="22"/>
      <c r="H84" s="22"/>
      <c r="I84" s="22"/>
      <c r="J84" s="22"/>
      <c r="K84" s="22"/>
      <c r="L84" s="22"/>
      <c r="M84" s="22"/>
      <c r="N84" s="22">
        <f t="shared" si="6"/>
        <v>0</v>
      </c>
      <c r="V84" s="22">
        <f t="shared" si="7"/>
        <v>0</v>
      </c>
      <c r="W84" s="22"/>
    </row>
    <row r="85" spans="1:29" x14ac:dyDescent="0.2">
      <c r="A85" s="19" t="s">
        <v>154</v>
      </c>
      <c r="B85" s="22">
        <v>0</v>
      </c>
      <c r="C85" s="22"/>
      <c r="D85" s="22" t="s">
        <v>12</v>
      </c>
      <c r="E85" s="22" t="s">
        <v>12</v>
      </c>
      <c r="F85" s="22"/>
      <c r="G85" s="22"/>
      <c r="H85" s="22"/>
      <c r="I85" s="22"/>
      <c r="J85" s="22"/>
      <c r="K85" s="22"/>
      <c r="L85" s="22"/>
      <c r="M85" s="22"/>
      <c r="N85" s="22">
        <f t="shared" si="6"/>
        <v>0</v>
      </c>
      <c r="V85" s="22">
        <f t="shared" si="7"/>
        <v>0</v>
      </c>
      <c r="W85" s="22"/>
    </row>
    <row r="86" spans="1:29" x14ac:dyDescent="0.2">
      <c r="A86" s="19" t="s">
        <v>155</v>
      </c>
      <c r="B86" s="22">
        <v>0</v>
      </c>
      <c r="C86" s="22"/>
      <c r="D86" s="22"/>
      <c r="E86" s="22" t="s">
        <v>12</v>
      </c>
      <c r="F86" s="22"/>
      <c r="G86" s="22"/>
      <c r="H86" s="22"/>
      <c r="I86" s="22"/>
      <c r="J86" s="22"/>
      <c r="K86" s="22"/>
      <c r="L86" s="22"/>
      <c r="M86" s="22"/>
      <c r="N86" s="22">
        <f>+B86-D86</f>
        <v>0</v>
      </c>
      <c r="V86" s="22">
        <f t="shared" si="7"/>
        <v>0</v>
      </c>
      <c r="W86" s="22"/>
    </row>
    <row r="87" spans="1:29" x14ac:dyDescent="0.2">
      <c r="A87" s="19" t="s">
        <v>156</v>
      </c>
      <c r="B87" s="22">
        <v>0</v>
      </c>
      <c r="C87" s="22"/>
      <c r="D87" s="22"/>
      <c r="E87" s="22" t="s">
        <v>12</v>
      </c>
      <c r="F87" s="22"/>
      <c r="G87" s="22"/>
      <c r="H87" s="22"/>
      <c r="I87" s="22"/>
      <c r="J87" s="22"/>
      <c r="K87" s="22"/>
      <c r="L87" s="22"/>
      <c r="M87" s="22"/>
      <c r="N87" s="22">
        <f t="shared" si="6"/>
        <v>0</v>
      </c>
      <c r="V87" s="22">
        <f t="shared" si="7"/>
        <v>0</v>
      </c>
      <c r="W87" s="22"/>
    </row>
    <row r="88" spans="1:29" x14ac:dyDescent="0.2">
      <c r="A88" s="19" t="s">
        <v>157</v>
      </c>
      <c r="B88" s="22">
        <v>0</v>
      </c>
      <c r="C88" s="22"/>
      <c r="D88" s="22"/>
      <c r="E88" s="22" t="s">
        <v>12</v>
      </c>
      <c r="F88" s="22"/>
      <c r="G88" s="22"/>
      <c r="H88" s="22"/>
      <c r="I88" s="22"/>
      <c r="J88" s="22"/>
      <c r="K88" s="22"/>
      <c r="L88" s="22"/>
      <c r="M88" s="22"/>
      <c r="N88" s="22">
        <f t="shared" si="6"/>
        <v>0</v>
      </c>
      <c r="V88" s="22">
        <f t="shared" si="7"/>
        <v>0</v>
      </c>
      <c r="W88" s="22"/>
    </row>
    <row r="89" spans="1:29" x14ac:dyDescent="0.2">
      <c r="A89" s="19" t="s">
        <v>158</v>
      </c>
      <c r="B89" s="22">
        <v>0</v>
      </c>
      <c r="C89" s="22"/>
      <c r="D89" s="22" t="s">
        <v>12</v>
      </c>
      <c r="E89" s="22" t="s">
        <v>12</v>
      </c>
      <c r="F89" s="22"/>
      <c r="G89" s="22"/>
      <c r="H89" s="22"/>
      <c r="I89" s="22"/>
      <c r="J89" s="22"/>
      <c r="K89" s="22"/>
      <c r="L89" s="22"/>
      <c r="M89" s="22"/>
      <c r="N89" s="22">
        <f t="shared" si="6"/>
        <v>0</v>
      </c>
      <c r="V89" s="22">
        <f t="shared" si="7"/>
        <v>0</v>
      </c>
      <c r="W89" s="22"/>
    </row>
    <row r="90" spans="1:29" x14ac:dyDescent="0.2">
      <c r="A90" s="19" t="s">
        <v>159</v>
      </c>
      <c r="B90" s="22">
        <v>0</v>
      </c>
      <c r="C90" s="22"/>
      <c r="D90" s="22"/>
      <c r="E90" s="22" t="s">
        <v>12</v>
      </c>
      <c r="F90" s="22"/>
      <c r="G90" s="22"/>
      <c r="H90" s="22"/>
      <c r="I90" s="22"/>
      <c r="J90" s="22"/>
      <c r="K90" s="22"/>
      <c r="L90" s="22"/>
      <c r="M90" s="22"/>
      <c r="N90" s="22">
        <f t="shared" si="6"/>
        <v>0</v>
      </c>
      <c r="V90" s="22">
        <f t="shared" si="7"/>
        <v>0</v>
      </c>
      <c r="W90" s="22"/>
    </row>
    <row r="91" spans="1:29" x14ac:dyDescent="0.2">
      <c r="A91" s="19" t="s">
        <v>160</v>
      </c>
      <c r="B91" s="22">
        <v>0</v>
      </c>
      <c r="C91" s="22"/>
      <c r="D91" s="22"/>
      <c r="E91" s="22" t="s">
        <v>12</v>
      </c>
      <c r="F91" s="22"/>
      <c r="G91" s="22"/>
      <c r="H91" s="22"/>
      <c r="I91" s="22"/>
      <c r="J91" s="22"/>
      <c r="K91" s="22"/>
      <c r="L91" s="22"/>
      <c r="M91" s="22"/>
      <c r="N91" s="22">
        <f t="shared" si="6"/>
        <v>0</v>
      </c>
      <c r="V91" s="22">
        <f t="shared" si="7"/>
        <v>0</v>
      </c>
      <c r="W91" s="22"/>
    </row>
    <row r="92" spans="1:29" x14ac:dyDescent="0.2">
      <c r="A92" s="19" t="s">
        <v>161</v>
      </c>
      <c r="B92" s="22">
        <v>0</v>
      </c>
      <c r="C92" s="22"/>
      <c r="D92" s="22"/>
      <c r="E92" s="22" t="s">
        <v>12</v>
      </c>
      <c r="F92" s="22"/>
      <c r="G92" s="22"/>
      <c r="H92" s="22"/>
      <c r="I92" s="22"/>
      <c r="J92" s="22"/>
      <c r="K92" s="22"/>
      <c r="L92" s="22"/>
      <c r="M92" s="22"/>
      <c r="N92" s="22">
        <f t="shared" si="6"/>
        <v>0</v>
      </c>
      <c r="V92" s="22">
        <f t="shared" si="7"/>
        <v>0</v>
      </c>
      <c r="W92" s="22"/>
    </row>
    <row r="93" spans="1:29" x14ac:dyDescent="0.2">
      <c r="A93" s="19" t="s">
        <v>162</v>
      </c>
      <c r="B93" s="25">
        <v>0</v>
      </c>
      <c r="C93" s="22"/>
      <c r="D93" s="22"/>
      <c r="E93" s="22" t="s">
        <v>12</v>
      </c>
      <c r="F93" s="22"/>
      <c r="G93" s="22"/>
      <c r="H93" s="22"/>
      <c r="I93" s="22"/>
      <c r="J93" s="22"/>
      <c r="K93" s="22"/>
      <c r="L93" s="22"/>
      <c r="M93" s="22"/>
      <c r="N93" s="22">
        <f t="shared" si="6"/>
        <v>0</v>
      </c>
      <c r="V93" s="22">
        <f t="shared" si="7"/>
        <v>0</v>
      </c>
      <c r="W93" s="22"/>
    </row>
    <row r="94" spans="1:29" x14ac:dyDescent="0.2">
      <c r="A94" s="19" t="s">
        <v>163</v>
      </c>
      <c r="B94" s="25">
        <v>0</v>
      </c>
      <c r="C94" s="22"/>
      <c r="D94" s="22"/>
      <c r="E94" s="22" t="s">
        <v>12</v>
      </c>
      <c r="F94" s="22"/>
      <c r="G94" s="22"/>
      <c r="H94" s="22"/>
      <c r="I94" s="22"/>
      <c r="J94" s="22"/>
      <c r="K94" s="22"/>
      <c r="L94" s="22"/>
      <c r="M94" s="22"/>
      <c r="N94" s="22">
        <f t="shared" si="6"/>
        <v>0</v>
      </c>
      <c r="V94" s="22">
        <f t="shared" si="7"/>
        <v>0</v>
      </c>
      <c r="W94" s="22"/>
    </row>
    <row r="95" spans="1:29" x14ac:dyDescent="0.2">
      <c r="A95" s="19" t="s">
        <v>164</v>
      </c>
      <c r="B95" s="25">
        <v>0</v>
      </c>
      <c r="C95" s="22"/>
      <c r="D95" s="22"/>
      <c r="E95" s="22" t="s">
        <v>12</v>
      </c>
      <c r="F95" s="22"/>
      <c r="G95" s="22"/>
      <c r="H95" s="22"/>
      <c r="I95" s="22"/>
      <c r="J95" s="22"/>
      <c r="K95" s="22"/>
      <c r="L95" s="22"/>
      <c r="M95" s="22"/>
      <c r="N95" s="22">
        <f t="shared" si="6"/>
        <v>0</v>
      </c>
      <c r="V95" s="22">
        <f t="shared" si="7"/>
        <v>0</v>
      </c>
      <c r="W95" s="22"/>
    </row>
    <row r="96" spans="1:29" s="28" customFormat="1" x14ac:dyDescent="0.2">
      <c r="A96" s="28" t="s">
        <v>165</v>
      </c>
      <c r="B96" s="29">
        <v>0</v>
      </c>
      <c r="C96" s="30"/>
      <c r="D96" s="30"/>
      <c r="E96" s="30" t="s">
        <v>12</v>
      </c>
      <c r="F96" s="30"/>
      <c r="G96" s="30"/>
      <c r="H96" s="30"/>
      <c r="I96" s="30"/>
      <c r="J96" s="30"/>
      <c r="K96" s="30"/>
      <c r="L96" s="30"/>
      <c r="M96" s="30"/>
      <c r="N96" s="30">
        <f t="shared" si="6"/>
        <v>0</v>
      </c>
      <c r="V96" s="30"/>
      <c r="W96" s="30">
        <f>+N96</f>
        <v>0</v>
      </c>
      <c r="AC96" s="20"/>
    </row>
    <row r="97" spans="1:29" x14ac:dyDescent="0.2">
      <c r="A97" s="19" t="s">
        <v>166</v>
      </c>
      <c r="B97" s="25">
        <v>0</v>
      </c>
      <c r="C97" s="22"/>
      <c r="D97" s="22"/>
      <c r="E97" s="22" t="s">
        <v>12</v>
      </c>
      <c r="F97" s="22"/>
      <c r="G97" s="22"/>
      <c r="H97" s="22"/>
      <c r="I97" s="22"/>
      <c r="J97" s="22"/>
      <c r="K97" s="22"/>
      <c r="L97" s="22"/>
      <c r="M97" s="22"/>
      <c r="N97" s="22">
        <f t="shared" si="6"/>
        <v>0</v>
      </c>
      <c r="X97" s="22">
        <f>+N97</f>
        <v>0</v>
      </c>
    </row>
    <row r="98" spans="1:29" s="28" customFormat="1" x14ac:dyDescent="0.2">
      <c r="A98" s="28" t="s">
        <v>167</v>
      </c>
      <c r="B98" s="29">
        <v>0</v>
      </c>
      <c r="C98" s="30"/>
      <c r="D98" s="30"/>
      <c r="E98" s="30" t="s">
        <v>12</v>
      </c>
      <c r="F98" s="30"/>
      <c r="G98" s="30"/>
      <c r="H98" s="30"/>
      <c r="I98" s="30"/>
      <c r="J98" s="30"/>
      <c r="K98" s="30"/>
      <c r="L98" s="30"/>
      <c r="M98" s="30"/>
      <c r="N98" s="30">
        <f t="shared" si="6"/>
        <v>0</v>
      </c>
      <c r="V98" s="30"/>
      <c r="W98" s="30">
        <f>+N98</f>
        <v>0</v>
      </c>
      <c r="AC98" s="20"/>
    </row>
    <row r="99" spans="1:29" x14ac:dyDescent="0.2">
      <c r="A99" s="19" t="s">
        <v>168</v>
      </c>
      <c r="B99" s="22">
        <v>0</v>
      </c>
      <c r="C99" s="22"/>
      <c r="D99" s="22"/>
      <c r="E99" s="22" t="s">
        <v>12</v>
      </c>
      <c r="F99" s="22"/>
      <c r="G99" s="22"/>
      <c r="H99" s="22"/>
      <c r="I99" s="22"/>
      <c r="J99" s="22"/>
      <c r="K99" s="22"/>
      <c r="L99" s="22"/>
      <c r="M99" s="22"/>
      <c r="N99" s="22">
        <f t="shared" si="6"/>
        <v>0</v>
      </c>
      <c r="V99" s="22">
        <f t="shared" si="7"/>
        <v>0</v>
      </c>
      <c r="W99" s="22"/>
    </row>
    <row r="100" spans="1:29" x14ac:dyDescent="0.2">
      <c r="A100" s="19" t="s">
        <v>169</v>
      </c>
      <c r="B100" s="22">
        <v>0</v>
      </c>
      <c r="C100" s="22"/>
      <c r="D100" s="22"/>
      <c r="E100" s="22" t="s">
        <v>12</v>
      </c>
      <c r="F100" s="22"/>
      <c r="G100" s="22"/>
      <c r="H100" s="22"/>
      <c r="I100" s="22"/>
      <c r="J100" s="22"/>
      <c r="K100" s="22"/>
      <c r="L100" s="22"/>
      <c r="M100" s="22"/>
      <c r="N100" s="22">
        <f t="shared" si="6"/>
        <v>0</v>
      </c>
      <c r="V100" s="22">
        <f t="shared" si="7"/>
        <v>0</v>
      </c>
      <c r="W100" s="22"/>
    </row>
    <row r="101" spans="1:29" x14ac:dyDescent="0.2">
      <c r="A101" s="19" t="s">
        <v>170</v>
      </c>
      <c r="B101" s="22">
        <v>0</v>
      </c>
      <c r="C101" s="22"/>
      <c r="D101" s="22"/>
      <c r="E101" s="22" t="s">
        <v>12</v>
      </c>
      <c r="F101" s="22"/>
      <c r="G101" s="22"/>
      <c r="H101" s="22"/>
      <c r="I101" s="22"/>
      <c r="J101" s="22"/>
      <c r="K101" s="22"/>
      <c r="L101" s="22"/>
      <c r="M101" s="22"/>
      <c r="N101" s="22">
        <f t="shared" si="6"/>
        <v>0</v>
      </c>
      <c r="V101" s="22">
        <f t="shared" si="7"/>
        <v>0</v>
      </c>
      <c r="W101" s="22"/>
    </row>
    <row r="102" spans="1:29" x14ac:dyDescent="0.2">
      <c r="A102" s="19" t="s">
        <v>171</v>
      </c>
      <c r="B102" s="22">
        <v>0</v>
      </c>
      <c r="C102" s="22"/>
      <c r="D102" s="22" t="s">
        <v>12</v>
      </c>
      <c r="E102" s="22" t="s">
        <v>12</v>
      </c>
      <c r="F102" s="22"/>
      <c r="G102" s="22"/>
      <c r="H102" s="22"/>
      <c r="I102" s="22"/>
      <c r="J102" s="22"/>
      <c r="K102" s="22"/>
      <c r="L102" s="22"/>
      <c r="M102" s="22"/>
      <c r="N102" s="22">
        <f t="shared" si="6"/>
        <v>0</v>
      </c>
      <c r="V102" s="22">
        <f t="shared" si="7"/>
        <v>0</v>
      </c>
      <c r="W102" s="22"/>
    </row>
    <row r="103" spans="1:29" x14ac:dyDescent="0.2">
      <c r="A103" s="19" t="s">
        <v>172</v>
      </c>
      <c r="B103" s="22">
        <v>0</v>
      </c>
      <c r="C103" s="22"/>
      <c r="D103" s="22"/>
      <c r="E103" s="22" t="s">
        <v>12</v>
      </c>
      <c r="F103" s="22"/>
      <c r="G103" s="22"/>
      <c r="H103" s="22"/>
      <c r="I103" s="22"/>
      <c r="J103" s="22"/>
      <c r="K103" s="22"/>
      <c r="L103" s="22"/>
      <c r="M103" s="22"/>
      <c r="N103" s="22">
        <f t="shared" si="6"/>
        <v>0</v>
      </c>
      <c r="V103" s="22">
        <f t="shared" si="7"/>
        <v>0</v>
      </c>
      <c r="W103" s="22"/>
    </row>
    <row r="104" spans="1:29" x14ac:dyDescent="0.2">
      <c r="A104" s="19" t="s">
        <v>173</v>
      </c>
      <c r="B104" s="22">
        <v>0</v>
      </c>
      <c r="C104" s="22"/>
      <c r="D104" s="22"/>
      <c r="E104" s="22" t="s">
        <v>12</v>
      </c>
      <c r="F104" s="22"/>
      <c r="G104" s="22"/>
      <c r="H104" s="22"/>
      <c r="I104" s="22"/>
      <c r="J104" s="22"/>
      <c r="K104" s="22"/>
      <c r="L104" s="22"/>
      <c r="M104" s="22"/>
      <c r="N104" s="22">
        <f t="shared" si="6"/>
        <v>0</v>
      </c>
      <c r="V104" s="22">
        <f t="shared" si="7"/>
        <v>0</v>
      </c>
      <c r="W104" s="22"/>
    </row>
    <row r="105" spans="1:29" x14ac:dyDescent="0.2">
      <c r="A105" s="19" t="s">
        <v>174</v>
      </c>
      <c r="B105" s="22">
        <v>0</v>
      </c>
      <c r="C105" s="22"/>
      <c r="D105" s="22"/>
      <c r="E105" s="22" t="s">
        <v>12</v>
      </c>
      <c r="F105" s="22"/>
      <c r="G105" s="22"/>
      <c r="H105" s="22"/>
      <c r="I105" s="22"/>
      <c r="J105" s="22"/>
      <c r="K105" s="22"/>
      <c r="L105" s="22"/>
      <c r="M105" s="22"/>
      <c r="N105" s="22">
        <f t="shared" si="6"/>
        <v>0</v>
      </c>
      <c r="R105" s="22" t="s">
        <v>12</v>
      </c>
      <c r="S105" s="22"/>
      <c r="T105" s="22"/>
      <c r="V105" s="22">
        <f t="shared" si="7"/>
        <v>0</v>
      </c>
      <c r="W105" s="22"/>
    </row>
    <row r="106" spans="1:29" x14ac:dyDescent="0.2">
      <c r="A106" s="19" t="s">
        <v>175</v>
      </c>
      <c r="B106" s="22">
        <v>0</v>
      </c>
      <c r="C106" s="22"/>
      <c r="D106" s="22"/>
      <c r="E106" s="22" t="s">
        <v>12</v>
      </c>
      <c r="F106" s="22"/>
      <c r="G106" s="22"/>
      <c r="H106" s="22"/>
      <c r="I106" s="22"/>
      <c r="J106" s="22"/>
      <c r="K106" s="22"/>
      <c r="L106" s="22"/>
      <c r="M106" s="22"/>
      <c r="N106" s="22">
        <f t="shared" si="6"/>
        <v>0</v>
      </c>
      <c r="R106" s="22" t="s">
        <v>12</v>
      </c>
      <c r="S106" s="22"/>
      <c r="T106" s="22"/>
      <c r="AA106" s="22">
        <f>+N106</f>
        <v>0</v>
      </c>
    </row>
    <row r="107" spans="1:29" x14ac:dyDescent="0.2">
      <c r="A107" s="19" t="s">
        <v>176</v>
      </c>
      <c r="B107" s="25">
        <v>0</v>
      </c>
      <c r="C107" s="22" t="s">
        <v>12</v>
      </c>
      <c r="D107" s="22"/>
      <c r="E107" s="22" t="s">
        <v>12</v>
      </c>
      <c r="F107" s="22"/>
      <c r="G107" s="22"/>
      <c r="H107" s="22"/>
      <c r="I107" s="22"/>
      <c r="J107" s="22"/>
      <c r="K107" s="22"/>
      <c r="L107" s="22"/>
      <c r="M107" s="22"/>
      <c r="N107" s="22">
        <f t="shared" si="6"/>
        <v>0</v>
      </c>
      <c r="R107" s="19" t="s">
        <v>12</v>
      </c>
      <c r="U107" s="22">
        <f>+N107</f>
        <v>0</v>
      </c>
    </row>
    <row r="108" spans="1:29" x14ac:dyDescent="0.2">
      <c r="A108" s="19" t="s">
        <v>177</v>
      </c>
      <c r="B108" s="25">
        <v>0</v>
      </c>
      <c r="C108" s="22" t="s">
        <v>12</v>
      </c>
      <c r="D108" s="22"/>
      <c r="E108" s="22"/>
      <c r="F108" s="22"/>
      <c r="G108" s="22"/>
      <c r="H108" s="22"/>
      <c r="I108" s="22"/>
      <c r="J108" s="22"/>
      <c r="K108" s="22"/>
      <c r="L108" s="22"/>
      <c r="M108" s="22"/>
      <c r="N108" s="22">
        <f t="shared" si="6"/>
        <v>0</v>
      </c>
      <c r="R108" s="19" t="s">
        <v>12</v>
      </c>
      <c r="U108" s="22">
        <f t="shared" ref="U108:U116" si="8">+N108</f>
        <v>0</v>
      </c>
    </row>
    <row r="109" spans="1:29" x14ac:dyDescent="0.2">
      <c r="A109" s="19" t="s">
        <v>178</v>
      </c>
      <c r="B109" s="25">
        <v>0</v>
      </c>
      <c r="C109" s="22" t="s">
        <v>12</v>
      </c>
      <c r="D109" s="22"/>
      <c r="E109" s="22" t="s">
        <v>12</v>
      </c>
      <c r="F109" s="22"/>
      <c r="G109" s="22"/>
      <c r="H109" s="22"/>
      <c r="I109" s="22"/>
      <c r="J109" s="22"/>
      <c r="K109" s="22"/>
      <c r="L109" s="22"/>
      <c r="M109" s="22"/>
      <c r="N109" s="22">
        <f t="shared" si="6"/>
        <v>0</v>
      </c>
      <c r="R109" s="19" t="s">
        <v>12</v>
      </c>
      <c r="U109" s="22">
        <f t="shared" si="8"/>
        <v>0</v>
      </c>
    </row>
    <row r="110" spans="1:29" x14ac:dyDescent="0.2">
      <c r="A110" s="19" t="s">
        <v>179</v>
      </c>
      <c r="B110" s="25">
        <v>0</v>
      </c>
      <c r="C110" s="22" t="s">
        <v>12</v>
      </c>
      <c r="D110" s="22"/>
      <c r="E110" s="22" t="s">
        <v>12</v>
      </c>
      <c r="F110" s="22"/>
      <c r="G110" s="22"/>
      <c r="H110" s="22"/>
      <c r="I110" s="22"/>
      <c r="J110" s="22"/>
      <c r="K110" s="22"/>
      <c r="L110" s="22"/>
      <c r="M110" s="22"/>
      <c r="N110" s="22">
        <f t="shared" si="6"/>
        <v>0</v>
      </c>
      <c r="R110" s="19" t="s">
        <v>12</v>
      </c>
      <c r="U110" s="22">
        <f t="shared" si="8"/>
        <v>0</v>
      </c>
    </row>
    <row r="111" spans="1:29" x14ac:dyDescent="0.2">
      <c r="A111" s="19" t="s">
        <v>180</v>
      </c>
      <c r="B111" s="25">
        <v>0</v>
      </c>
      <c r="C111" s="22" t="s">
        <v>12</v>
      </c>
      <c r="D111" s="22"/>
      <c r="E111" s="22" t="s">
        <v>12</v>
      </c>
      <c r="F111" s="22"/>
      <c r="G111" s="22"/>
      <c r="H111" s="22"/>
      <c r="I111" s="22"/>
      <c r="J111" s="22"/>
      <c r="K111" s="22"/>
      <c r="L111" s="22"/>
      <c r="M111" s="22"/>
      <c r="N111" s="22">
        <f t="shared" si="6"/>
        <v>0</v>
      </c>
      <c r="R111" s="19" t="s">
        <v>12</v>
      </c>
      <c r="U111" s="22">
        <f t="shared" si="8"/>
        <v>0</v>
      </c>
    </row>
    <row r="112" spans="1:29" x14ac:dyDescent="0.2">
      <c r="A112" s="19" t="s">
        <v>181</v>
      </c>
      <c r="B112" s="25">
        <v>0</v>
      </c>
      <c r="C112" s="22" t="s">
        <v>12</v>
      </c>
      <c r="D112" s="22" t="s">
        <v>12</v>
      </c>
      <c r="E112" s="22" t="s">
        <v>12</v>
      </c>
      <c r="F112" s="22"/>
      <c r="G112" s="22"/>
      <c r="H112" s="22"/>
      <c r="I112" s="22"/>
      <c r="J112" s="22"/>
      <c r="K112" s="22"/>
      <c r="L112" s="22"/>
      <c r="M112" s="22"/>
      <c r="N112" s="22">
        <f t="shared" si="6"/>
        <v>0</v>
      </c>
      <c r="U112" s="22">
        <f t="shared" si="8"/>
        <v>0</v>
      </c>
    </row>
    <row r="113" spans="1:27" x14ac:dyDescent="0.2">
      <c r="A113" s="19" t="s">
        <v>182</v>
      </c>
      <c r="B113" s="25">
        <v>0</v>
      </c>
      <c r="C113" s="22"/>
      <c r="D113" s="22"/>
      <c r="E113" s="22" t="s">
        <v>12</v>
      </c>
      <c r="F113" s="22"/>
      <c r="G113" s="22"/>
      <c r="H113" s="22"/>
      <c r="I113" s="22"/>
      <c r="J113" s="22"/>
      <c r="K113" s="22"/>
      <c r="L113" s="22"/>
      <c r="M113" s="22"/>
      <c r="N113" s="22">
        <f t="shared" si="6"/>
        <v>0</v>
      </c>
      <c r="U113" s="22">
        <f t="shared" si="8"/>
        <v>0</v>
      </c>
    </row>
    <row r="114" spans="1:27" x14ac:dyDescent="0.2">
      <c r="A114" s="19" t="s">
        <v>183</v>
      </c>
      <c r="B114" s="25">
        <v>0</v>
      </c>
      <c r="C114" s="22" t="s">
        <v>12</v>
      </c>
      <c r="D114" s="22"/>
      <c r="E114" s="22" t="s">
        <v>12</v>
      </c>
      <c r="F114" s="22"/>
      <c r="G114" s="22"/>
      <c r="H114" s="22"/>
      <c r="I114" s="22"/>
      <c r="J114" s="22"/>
      <c r="K114" s="22"/>
      <c r="L114" s="22"/>
      <c r="M114" s="22"/>
      <c r="N114" s="22">
        <f t="shared" si="6"/>
        <v>0</v>
      </c>
      <c r="R114" s="19" t="s">
        <v>12</v>
      </c>
      <c r="U114" s="22">
        <f t="shared" si="8"/>
        <v>0</v>
      </c>
    </row>
    <row r="115" spans="1:27" x14ac:dyDescent="0.2">
      <c r="A115" s="19" t="s">
        <v>184</v>
      </c>
      <c r="B115" s="25">
        <v>0</v>
      </c>
      <c r="C115" s="22" t="s">
        <v>12</v>
      </c>
      <c r="D115" s="22"/>
      <c r="E115" s="22" t="s">
        <v>12</v>
      </c>
      <c r="F115" s="22"/>
      <c r="G115" s="22"/>
      <c r="H115" s="22"/>
      <c r="I115" s="22"/>
      <c r="J115" s="22"/>
      <c r="K115" s="22"/>
      <c r="L115" s="22"/>
      <c r="M115" s="22"/>
      <c r="N115" s="22">
        <f t="shared" si="6"/>
        <v>0</v>
      </c>
      <c r="R115" s="19" t="s">
        <v>12</v>
      </c>
      <c r="U115" s="22">
        <f t="shared" si="8"/>
        <v>0</v>
      </c>
    </row>
    <row r="116" spans="1:27" x14ac:dyDescent="0.2">
      <c r="A116" s="19" t="s">
        <v>185</v>
      </c>
      <c r="B116" s="25">
        <v>0</v>
      </c>
      <c r="C116" s="22" t="s">
        <v>12</v>
      </c>
      <c r="D116" s="22"/>
      <c r="E116" s="22" t="s">
        <v>12</v>
      </c>
      <c r="F116" s="22"/>
      <c r="G116" s="22"/>
      <c r="H116" s="22"/>
      <c r="I116" s="22"/>
      <c r="J116" s="22"/>
      <c r="K116" s="22"/>
      <c r="L116" s="22"/>
      <c r="M116" s="22"/>
      <c r="N116" s="22">
        <f t="shared" si="6"/>
        <v>0</v>
      </c>
      <c r="R116" s="22" t="s">
        <v>12</v>
      </c>
      <c r="S116" s="22"/>
      <c r="T116" s="22"/>
      <c r="U116" s="22">
        <f t="shared" si="8"/>
        <v>0</v>
      </c>
    </row>
    <row r="117" spans="1:27" x14ac:dyDescent="0.2">
      <c r="A117" s="19" t="s">
        <v>186</v>
      </c>
      <c r="B117" s="25">
        <v>0</v>
      </c>
      <c r="C117" s="22" t="s">
        <v>12</v>
      </c>
      <c r="D117" s="22"/>
      <c r="E117" s="22" t="s">
        <v>12</v>
      </c>
      <c r="F117" s="22"/>
      <c r="G117" s="22"/>
      <c r="H117" s="22"/>
      <c r="I117" s="22"/>
      <c r="J117" s="22"/>
      <c r="K117" s="22"/>
      <c r="L117" s="22"/>
      <c r="M117" s="22"/>
      <c r="N117" s="22">
        <f t="shared" si="6"/>
        <v>0</v>
      </c>
      <c r="R117" s="22" t="s">
        <v>12</v>
      </c>
      <c r="S117" s="22"/>
      <c r="T117" s="22"/>
      <c r="Z117" s="22">
        <f>+N117</f>
        <v>0</v>
      </c>
    </row>
    <row r="118" spans="1:27" x14ac:dyDescent="0.2">
      <c r="A118" s="19" t="s">
        <v>187</v>
      </c>
      <c r="B118" s="25">
        <v>0</v>
      </c>
      <c r="C118" s="22" t="s">
        <v>12</v>
      </c>
      <c r="D118" s="22"/>
      <c r="E118" s="22" t="s">
        <v>12</v>
      </c>
      <c r="F118" s="22"/>
      <c r="G118" s="22"/>
      <c r="H118" s="25"/>
      <c r="I118" s="25"/>
      <c r="J118" s="25"/>
      <c r="K118" s="25"/>
      <c r="L118" s="25"/>
      <c r="M118" s="25"/>
      <c r="N118" s="25">
        <f t="shared" si="6"/>
        <v>0</v>
      </c>
      <c r="R118" s="22" t="s">
        <v>12</v>
      </c>
      <c r="S118" s="22"/>
      <c r="T118" s="22"/>
      <c r="Y118" s="22">
        <f>+N118</f>
        <v>0</v>
      </c>
    </row>
    <row r="119" spans="1:27" x14ac:dyDescent="0.2">
      <c r="A119" s="19" t="s">
        <v>188</v>
      </c>
      <c r="B119" s="25">
        <v>0</v>
      </c>
      <c r="C119" s="22" t="s">
        <v>12</v>
      </c>
      <c r="D119" s="22"/>
      <c r="E119" s="22" t="s">
        <v>12</v>
      </c>
      <c r="F119" s="22"/>
      <c r="G119" s="22"/>
      <c r="H119" s="25"/>
      <c r="I119" s="25"/>
      <c r="J119" s="25"/>
      <c r="K119" s="25"/>
      <c r="L119" s="25"/>
      <c r="M119" s="25"/>
      <c r="N119" s="25">
        <f t="shared" si="6"/>
        <v>0</v>
      </c>
      <c r="R119" s="22" t="s">
        <v>12</v>
      </c>
      <c r="S119" s="22"/>
      <c r="T119" s="22"/>
      <c r="Y119" s="22">
        <f>+N119</f>
        <v>0</v>
      </c>
    </row>
    <row r="120" spans="1:27" x14ac:dyDescent="0.2">
      <c r="A120" s="19" t="s">
        <v>189</v>
      </c>
      <c r="B120" s="25">
        <v>0</v>
      </c>
      <c r="C120" s="22" t="s">
        <v>12</v>
      </c>
      <c r="D120" s="22"/>
      <c r="E120" s="22" t="s">
        <v>12</v>
      </c>
      <c r="F120" s="22"/>
      <c r="G120" s="22"/>
      <c r="H120" s="25"/>
      <c r="I120" s="25"/>
      <c r="J120" s="25"/>
      <c r="K120" s="25"/>
      <c r="L120" s="25"/>
      <c r="M120" s="25"/>
      <c r="N120" s="25">
        <f t="shared" si="6"/>
        <v>0</v>
      </c>
      <c r="R120" s="22" t="s">
        <v>12</v>
      </c>
      <c r="S120" s="22"/>
      <c r="T120" s="22"/>
      <c r="Y120" s="22">
        <f>+N120</f>
        <v>0</v>
      </c>
    </row>
    <row r="121" spans="1:27" x14ac:dyDescent="0.2">
      <c r="A121" s="19" t="s">
        <v>190</v>
      </c>
      <c r="B121" s="25">
        <v>0</v>
      </c>
      <c r="C121" s="22" t="s">
        <v>12</v>
      </c>
      <c r="D121" s="22"/>
      <c r="E121" s="22" t="s">
        <v>12</v>
      </c>
      <c r="F121" s="22"/>
      <c r="G121" s="22"/>
      <c r="H121" s="25"/>
      <c r="I121" s="25"/>
      <c r="J121" s="25"/>
      <c r="K121" s="25"/>
      <c r="L121" s="25"/>
      <c r="M121" s="25"/>
      <c r="N121" s="25">
        <f t="shared" si="6"/>
        <v>0</v>
      </c>
      <c r="R121" s="22" t="s">
        <v>12</v>
      </c>
      <c r="S121" s="22"/>
      <c r="T121" s="22"/>
      <c r="Y121" s="22">
        <f>+N121</f>
        <v>0</v>
      </c>
    </row>
    <row r="122" spans="1:27" x14ac:dyDescent="0.2">
      <c r="A122" s="19" t="s">
        <v>191</v>
      </c>
      <c r="B122" s="25">
        <v>0</v>
      </c>
      <c r="C122" s="22" t="s">
        <v>12</v>
      </c>
      <c r="D122" s="22"/>
      <c r="E122" s="22" t="s">
        <v>12</v>
      </c>
      <c r="F122" s="22"/>
      <c r="G122" s="22"/>
      <c r="H122" s="25"/>
      <c r="I122" s="25"/>
      <c r="J122" s="25"/>
      <c r="K122" s="25"/>
      <c r="L122" s="25"/>
      <c r="M122" s="25"/>
      <c r="N122" s="25">
        <f t="shared" si="6"/>
        <v>0</v>
      </c>
      <c r="R122" s="22" t="s">
        <v>12</v>
      </c>
      <c r="S122" s="22"/>
      <c r="T122" s="22"/>
      <c r="Y122" s="22">
        <f>+N122</f>
        <v>0</v>
      </c>
    </row>
    <row r="123" spans="1:27" x14ac:dyDescent="0.2">
      <c r="A123" s="19" t="s">
        <v>192</v>
      </c>
      <c r="B123" s="25">
        <v>0</v>
      </c>
      <c r="C123" s="22" t="s">
        <v>12</v>
      </c>
      <c r="D123" s="22"/>
      <c r="E123" s="22" t="s">
        <v>12</v>
      </c>
      <c r="F123" s="22"/>
      <c r="G123" s="22"/>
      <c r="H123" s="22"/>
      <c r="I123" s="22"/>
      <c r="J123" s="22"/>
      <c r="K123" s="22"/>
      <c r="L123" s="22"/>
      <c r="M123" s="22"/>
      <c r="N123" s="22">
        <f t="shared" si="6"/>
        <v>0</v>
      </c>
      <c r="R123" s="22" t="s">
        <v>12</v>
      </c>
      <c r="S123" s="22"/>
      <c r="T123" s="22"/>
      <c r="AA123" s="22">
        <f>+N123</f>
        <v>0</v>
      </c>
    </row>
    <row r="124" spans="1:27" x14ac:dyDescent="0.2">
      <c r="A124" s="19" t="s">
        <v>193</v>
      </c>
      <c r="B124" s="25">
        <v>0</v>
      </c>
      <c r="C124" s="22"/>
      <c r="D124" s="22"/>
      <c r="E124" s="22" t="s">
        <v>12</v>
      </c>
      <c r="F124" s="22"/>
      <c r="G124" s="22"/>
      <c r="H124" s="22"/>
      <c r="I124" s="22"/>
      <c r="J124" s="22"/>
      <c r="K124" s="22"/>
      <c r="L124" s="22"/>
      <c r="M124" s="22"/>
      <c r="N124" s="22">
        <f t="shared" si="6"/>
        <v>0</v>
      </c>
      <c r="R124" s="22"/>
      <c r="S124" s="22"/>
      <c r="T124" s="22"/>
      <c r="AA124" s="22"/>
    </row>
    <row r="125" spans="1:27" x14ac:dyDescent="0.2">
      <c r="A125" s="24" t="s">
        <v>194</v>
      </c>
      <c r="B125" s="25">
        <v>0</v>
      </c>
      <c r="C125" s="22"/>
      <c r="D125" s="22"/>
      <c r="E125" s="22" t="s">
        <v>12</v>
      </c>
      <c r="F125" s="22"/>
      <c r="G125" s="22"/>
      <c r="H125" s="22"/>
      <c r="I125" s="22"/>
      <c r="J125" s="22"/>
      <c r="K125" s="22"/>
      <c r="L125" s="22"/>
      <c r="M125" s="22"/>
      <c r="N125" s="22">
        <f>+B125</f>
        <v>0</v>
      </c>
      <c r="R125" s="22"/>
      <c r="S125" s="22"/>
      <c r="T125" s="22"/>
      <c r="AA125" s="22"/>
    </row>
    <row r="126" spans="1:27" x14ac:dyDescent="0.2">
      <c r="A126" s="19" t="s">
        <v>195</v>
      </c>
      <c r="B126" s="25">
        <v>0</v>
      </c>
      <c r="C126" s="22" t="s">
        <v>12</v>
      </c>
      <c r="D126" s="22"/>
      <c r="E126" s="22" t="s">
        <v>12</v>
      </c>
      <c r="F126" s="22"/>
      <c r="G126" s="22"/>
      <c r="H126" s="22"/>
      <c r="I126" s="22"/>
      <c r="J126" s="22"/>
      <c r="K126" s="22"/>
      <c r="L126" s="22"/>
      <c r="M126" s="22"/>
      <c r="N126" s="22">
        <f t="shared" si="6"/>
        <v>0</v>
      </c>
      <c r="R126" s="19" t="s">
        <v>12</v>
      </c>
      <c r="AA126" s="22">
        <f>+N126</f>
        <v>0</v>
      </c>
    </row>
    <row r="127" spans="1:27" x14ac:dyDescent="0.2">
      <c r="A127" s="19" t="s">
        <v>196</v>
      </c>
      <c r="B127" s="25">
        <v>0</v>
      </c>
      <c r="C127" s="22" t="s">
        <v>12</v>
      </c>
      <c r="D127" s="22"/>
      <c r="E127" s="22" t="s">
        <v>12</v>
      </c>
      <c r="F127" s="22"/>
      <c r="G127" s="22"/>
      <c r="H127" s="22"/>
      <c r="I127" s="22"/>
      <c r="J127" s="22"/>
      <c r="K127" s="22"/>
      <c r="L127" s="22"/>
      <c r="M127" s="22"/>
      <c r="N127" s="22">
        <f t="shared" si="6"/>
        <v>0</v>
      </c>
      <c r="AA127" s="22">
        <f>+N127</f>
        <v>0</v>
      </c>
    </row>
    <row r="128" spans="1:27" x14ac:dyDescent="0.2">
      <c r="A128" s="19" t="s">
        <v>197</v>
      </c>
      <c r="B128" s="25">
        <v>0</v>
      </c>
      <c r="C128" s="22" t="s">
        <v>12</v>
      </c>
      <c r="D128" s="22"/>
      <c r="E128" s="22" t="s">
        <v>12</v>
      </c>
      <c r="F128" s="22"/>
      <c r="G128" s="22"/>
      <c r="H128" s="22"/>
      <c r="I128" s="22"/>
      <c r="J128" s="22"/>
      <c r="K128" s="22"/>
      <c r="L128" s="22"/>
      <c r="M128" s="22"/>
      <c r="N128" s="22">
        <f t="shared" si="6"/>
        <v>0</v>
      </c>
      <c r="AA128" s="22">
        <f>+N128</f>
        <v>0</v>
      </c>
    </row>
    <row r="129" spans="1:30" x14ac:dyDescent="0.2">
      <c r="A129" s="19" t="s">
        <v>198</v>
      </c>
      <c r="B129" s="25">
        <v>0</v>
      </c>
      <c r="C129" s="22"/>
      <c r="D129" s="22"/>
      <c r="E129" s="22" t="s">
        <v>12</v>
      </c>
      <c r="F129" s="22"/>
      <c r="G129" s="22"/>
      <c r="H129" s="22"/>
      <c r="I129" s="22"/>
      <c r="J129" s="22"/>
      <c r="K129" s="22"/>
      <c r="L129" s="22"/>
      <c r="M129" s="22"/>
      <c r="N129" s="22">
        <f t="shared" si="6"/>
        <v>0</v>
      </c>
      <c r="AA129" s="22">
        <f>+N129</f>
        <v>0</v>
      </c>
    </row>
    <row r="130" spans="1:30" x14ac:dyDescent="0.2">
      <c r="B130" s="31" t="s">
        <v>72</v>
      </c>
      <c r="C130" s="19" t="s">
        <v>12</v>
      </c>
      <c r="D130" s="18" t="s">
        <v>73</v>
      </c>
      <c r="F130" s="18" t="s">
        <v>3</v>
      </c>
      <c r="G130" s="18"/>
      <c r="H130" s="18" t="s">
        <v>4</v>
      </c>
      <c r="I130" s="18"/>
      <c r="J130" s="18" t="s">
        <v>74</v>
      </c>
      <c r="L130" s="18" t="s">
        <v>69</v>
      </c>
      <c r="N130" s="18" t="s">
        <v>75</v>
      </c>
    </row>
    <row r="131" spans="1:30" x14ac:dyDescent="0.2">
      <c r="B131" s="25"/>
      <c r="C131" s="22" t="s">
        <v>12</v>
      </c>
      <c r="D131" s="22"/>
      <c r="E131" s="22"/>
      <c r="F131" s="22"/>
      <c r="G131" s="22"/>
      <c r="H131" s="22"/>
      <c r="I131" s="22"/>
      <c r="J131" s="22"/>
      <c r="K131" s="22"/>
      <c r="L131" s="22"/>
      <c r="M131" s="22"/>
      <c r="N131" s="22"/>
    </row>
    <row r="132" spans="1:30" x14ac:dyDescent="0.2">
      <c r="A132" s="19" t="s">
        <v>209</v>
      </c>
      <c r="B132" s="25">
        <v>0</v>
      </c>
      <c r="C132" s="22" t="s">
        <v>12</v>
      </c>
      <c r="D132" s="22"/>
      <c r="E132" s="22" t="s">
        <v>12</v>
      </c>
      <c r="F132" s="22"/>
      <c r="G132" s="22"/>
      <c r="H132" s="22"/>
      <c r="I132" s="22"/>
      <c r="J132" s="22"/>
      <c r="K132" s="22"/>
      <c r="L132" s="22"/>
      <c r="M132" s="22"/>
      <c r="N132" s="22">
        <f t="shared" si="6"/>
        <v>0</v>
      </c>
      <c r="R132" s="22" t="s">
        <v>12</v>
      </c>
      <c r="S132" s="22"/>
      <c r="T132" s="22"/>
      <c r="AA132" s="22">
        <f>+N132</f>
        <v>0</v>
      </c>
    </row>
    <row r="133" spans="1:30" x14ac:dyDescent="0.2">
      <c r="A133" s="19" t="s">
        <v>209</v>
      </c>
      <c r="B133" s="22">
        <v>0</v>
      </c>
      <c r="C133" s="22"/>
      <c r="D133" s="22"/>
      <c r="E133" s="22" t="s">
        <v>12</v>
      </c>
      <c r="F133" s="22"/>
      <c r="G133" s="22"/>
      <c r="H133" s="22"/>
      <c r="I133" s="22"/>
      <c r="J133" s="22"/>
      <c r="K133" s="22"/>
      <c r="L133" s="22"/>
      <c r="M133" s="22"/>
      <c r="N133" s="22">
        <f>+B133</f>
        <v>0</v>
      </c>
      <c r="R133" s="22" t="s">
        <v>12</v>
      </c>
      <c r="S133" s="22"/>
      <c r="T133" s="22"/>
      <c r="AA133" s="22">
        <f>+N133</f>
        <v>0</v>
      </c>
    </row>
    <row r="134" spans="1:30" x14ac:dyDescent="0.2">
      <c r="A134" s="19" t="s">
        <v>199</v>
      </c>
      <c r="B134" s="22">
        <v>0</v>
      </c>
      <c r="C134" s="22"/>
      <c r="D134" s="22"/>
      <c r="E134" s="22"/>
      <c r="F134" s="22"/>
      <c r="G134" s="22"/>
      <c r="H134" s="22"/>
      <c r="I134" s="22"/>
      <c r="J134" s="22"/>
      <c r="K134" s="22"/>
      <c r="L134" s="22"/>
      <c r="M134" s="22"/>
      <c r="N134" s="22">
        <f t="shared" si="6"/>
        <v>0</v>
      </c>
      <c r="Y134" s="22">
        <f>+N134</f>
        <v>0</v>
      </c>
    </row>
    <row r="135" spans="1:30" x14ac:dyDescent="0.2">
      <c r="A135" s="19" t="s">
        <v>200</v>
      </c>
      <c r="B135" s="22">
        <v>0</v>
      </c>
      <c r="C135" s="22"/>
      <c r="D135" s="22"/>
      <c r="E135" s="22"/>
      <c r="F135" s="22"/>
      <c r="G135" s="22"/>
      <c r="H135" s="22"/>
      <c r="I135" s="22"/>
      <c r="J135" s="22"/>
      <c r="K135" s="22"/>
      <c r="L135" s="22"/>
      <c r="M135" s="22"/>
      <c r="N135" s="22">
        <f t="shared" si="6"/>
        <v>0</v>
      </c>
    </row>
    <row r="136" spans="1:30" x14ac:dyDescent="0.2">
      <c r="A136" s="19" t="s">
        <v>201</v>
      </c>
      <c r="B136" s="22">
        <v>0</v>
      </c>
      <c r="C136" s="22"/>
      <c r="D136" s="22"/>
      <c r="E136" s="22"/>
      <c r="F136" s="22"/>
      <c r="G136" s="22"/>
      <c r="H136" s="22"/>
      <c r="I136" s="22"/>
      <c r="J136" s="22"/>
      <c r="K136" s="22"/>
      <c r="L136" s="22"/>
      <c r="M136" s="22"/>
      <c r="N136" s="22">
        <f t="shared" si="6"/>
        <v>0</v>
      </c>
    </row>
    <row r="137" spans="1:30" x14ac:dyDescent="0.2">
      <c r="A137" s="19" t="s">
        <v>202</v>
      </c>
      <c r="B137" s="22">
        <v>0</v>
      </c>
      <c r="C137" s="22"/>
      <c r="D137" s="22"/>
      <c r="E137" s="22"/>
      <c r="F137" s="22"/>
      <c r="G137" s="22"/>
      <c r="H137" s="22"/>
      <c r="I137" s="22"/>
      <c r="J137" s="22"/>
      <c r="K137" s="22"/>
      <c r="L137" s="22"/>
      <c r="M137" s="22"/>
      <c r="N137" s="22">
        <f t="shared" si="6"/>
        <v>0</v>
      </c>
    </row>
    <row r="138" spans="1:30" x14ac:dyDescent="0.2">
      <c r="A138" s="19" t="s">
        <v>203</v>
      </c>
      <c r="B138" s="22">
        <v>0</v>
      </c>
      <c r="C138" s="22"/>
      <c r="D138" s="22"/>
      <c r="E138" s="22"/>
      <c r="F138" s="22"/>
      <c r="G138" s="22"/>
      <c r="H138" s="22"/>
      <c r="I138" s="22"/>
      <c r="J138" s="22"/>
      <c r="K138" s="22"/>
      <c r="L138" s="22"/>
      <c r="M138" s="22"/>
      <c r="N138" s="22">
        <f t="shared" si="6"/>
        <v>0</v>
      </c>
      <c r="R138" s="22" t="s">
        <v>12</v>
      </c>
      <c r="S138" s="22"/>
      <c r="T138" s="22"/>
    </row>
    <row r="139" spans="1:30" x14ac:dyDescent="0.2">
      <c r="B139" s="22"/>
      <c r="C139" s="22"/>
      <c r="D139" s="22"/>
      <c r="E139" s="22"/>
      <c r="F139" s="22"/>
      <c r="G139" s="22"/>
      <c r="H139" s="22"/>
      <c r="I139" s="22"/>
      <c r="J139" s="22"/>
      <c r="K139" s="22"/>
      <c r="L139" s="22"/>
      <c r="M139" s="22"/>
      <c r="N139" s="27"/>
    </row>
    <row r="140" spans="1:30" x14ac:dyDescent="0.2">
      <c r="A140" s="19" t="s">
        <v>204</v>
      </c>
      <c r="B140" s="32">
        <f>SUM(B4:B139)</f>
        <v>0</v>
      </c>
      <c r="C140" s="22"/>
      <c r="D140" s="32">
        <f>SUM(D4:D139)</f>
        <v>0</v>
      </c>
      <c r="E140" s="22"/>
      <c r="F140" s="33">
        <f>SUM(F4:F139)</f>
        <v>0</v>
      </c>
      <c r="G140" s="25"/>
      <c r="H140" s="33">
        <f>SUM(H4:H139)</f>
        <v>0</v>
      </c>
      <c r="I140" s="25"/>
      <c r="J140" s="33">
        <f>SUM(J4:J139)</f>
        <v>0</v>
      </c>
      <c r="K140" s="22"/>
      <c r="L140" s="32">
        <f>SUM(L4:L139)</f>
        <v>0</v>
      </c>
      <c r="M140" s="22"/>
      <c r="N140" s="32">
        <f>SUM(N4:N139)</f>
        <v>0</v>
      </c>
      <c r="P140" s="22">
        <f>SUM(P28:P139)</f>
        <v>0</v>
      </c>
      <c r="Q140" s="32">
        <f t="shared" ref="Q140:AB140" si="9">SUM(Q4:Q139)</f>
        <v>0</v>
      </c>
      <c r="R140" s="32">
        <f t="shared" si="9"/>
        <v>0</v>
      </c>
      <c r="S140" s="32">
        <f t="shared" si="9"/>
        <v>0</v>
      </c>
      <c r="T140" s="32">
        <f t="shared" si="9"/>
        <v>0</v>
      </c>
      <c r="U140" s="32">
        <f t="shared" si="9"/>
        <v>0</v>
      </c>
      <c r="V140" s="32">
        <f t="shared" si="9"/>
        <v>0</v>
      </c>
      <c r="W140" s="32">
        <f t="shared" si="9"/>
        <v>0</v>
      </c>
      <c r="X140" s="32">
        <f t="shared" si="9"/>
        <v>0</v>
      </c>
      <c r="Y140" s="32">
        <f t="shared" si="9"/>
        <v>0</v>
      </c>
      <c r="Z140" s="32">
        <f t="shared" si="9"/>
        <v>0</v>
      </c>
      <c r="AA140" s="32">
        <f t="shared" si="9"/>
        <v>0</v>
      </c>
      <c r="AB140" s="32">
        <f t="shared" si="9"/>
        <v>0</v>
      </c>
      <c r="AC140" s="29">
        <f>SUM(U140:AB140)</f>
        <v>0</v>
      </c>
    </row>
    <row r="141" spans="1:30" x14ac:dyDescent="0.2">
      <c r="B141" s="22"/>
      <c r="C141" s="22"/>
      <c r="D141" s="22"/>
      <c r="E141" s="22"/>
      <c r="F141" s="22"/>
      <c r="G141" s="22"/>
      <c r="H141" s="22"/>
      <c r="I141" s="22"/>
      <c r="J141" s="22"/>
      <c r="K141" s="22"/>
      <c r="L141" s="22"/>
      <c r="M141" s="22"/>
      <c r="N141" s="22"/>
    </row>
    <row r="142" spans="1:30" x14ac:dyDescent="0.2">
      <c r="B142" s="22"/>
      <c r="C142" s="22"/>
      <c r="D142" s="22"/>
      <c r="E142" s="22"/>
      <c r="F142" s="22"/>
      <c r="G142" s="22"/>
      <c r="H142" s="22"/>
      <c r="I142" s="22"/>
      <c r="J142" s="22"/>
      <c r="K142" s="22"/>
      <c r="L142" s="22"/>
      <c r="M142" s="22"/>
      <c r="N142" s="22" t="s">
        <v>12</v>
      </c>
    </row>
    <row r="143" spans="1:30" x14ac:dyDescent="0.2">
      <c r="B143" s="22"/>
      <c r="C143" s="22"/>
      <c r="D143" s="22"/>
      <c r="E143" s="22"/>
      <c r="F143" s="22"/>
      <c r="G143" s="22"/>
      <c r="H143" s="22"/>
      <c r="I143" s="22"/>
      <c r="J143" s="22"/>
      <c r="K143" s="22"/>
      <c r="L143" s="22"/>
      <c r="M143" s="22"/>
      <c r="N143" s="22"/>
      <c r="U143" s="22" t="s">
        <v>12</v>
      </c>
      <c r="V143" s="22" t="s">
        <v>12</v>
      </c>
      <c r="W143" s="22" t="s">
        <v>12</v>
      </c>
      <c r="X143" s="22" t="s">
        <v>12</v>
      </c>
      <c r="Y143" s="22" t="s">
        <v>12</v>
      </c>
      <c r="Z143" s="22" t="s">
        <v>12</v>
      </c>
      <c r="AA143" s="22" t="s">
        <v>12</v>
      </c>
      <c r="AB143" s="22" t="s">
        <v>12</v>
      </c>
      <c r="AC143" s="29" t="s">
        <v>12</v>
      </c>
      <c r="AD143" s="19" t="s">
        <v>12</v>
      </c>
    </row>
    <row r="144" spans="1:30" x14ac:dyDescent="0.2">
      <c r="A144" s="19" t="s">
        <v>12</v>
      </c>
      <c r="B144" s="22"/>
      <c r="C144" s="22"/>
      <c r="D144" s="22"/>
      <c r="E144" s="22"/>
      <c r="F144" s="22"/>
      <c r="G144" s="22"/>
      <c r="H144" s="22"/>
      <c r="I144" s="22"/>
      <c r="J144" s="22"/>
      <c r="K144" s="22"/>
      <c r="L144" s="22"/>
      <c r="M144" s="22"/>
      <c r="N144" s="22" t="s">
        <v>12</v>
      </c>
    </row>
    <row r="145" spans="1:21" x14ac:dyDescent="0.2">
      <c r="B145" s="22"/>
      <c r="D145" s="22"/>
      <c r="N145" s="22" t="s">
        <v>12</v>
      </c>
    </row>
    <row r="146" spans="1:21" x14ac:dyDescent="0.2">
      <c r="D146" s="22" t="s">
        <v>12</v>
      </c>
    </row>
    <row r="147" spans="1:21" x14ac:dyDescent="0.2">
      <c r="A147" s="19" t="s">
        <v>12</v>
      </c>
      <c r="B147" s="22" t="s">
        <v>12</v>
      </c>
      <c r="L147" s="34" t="s">
        <v>12</v>
      </c>
      <c r="N147" s="19" t="s">
        <v>12</v>
      </c>
      <c r="Q147" s="22" t="s">
        <v>12</v>
      </c>
    </row>
    <row r="148" spans="1:21" x14ac:dyDescent="0.2">
      <c r="A148" s="35" t="s">
        <v>3</v>
      </c>
      <c r="B148" s="22">
        <f>+B4+B5+B6+B7+B8+B10+B11</f>
        <v>0</v>
      </c>
      <c r="L148" s="19" t="s">
        <v>12</v>
      </c>
      <c r="N148" s="19" t="s">
        <v>12</v>
      </c>
      <c r="U148" s="22">
        <f>+U140+V140+X140</f>
        <v>0</v>
      </c>
    </row>
    <row r="149" spans="1:21" x14ac:dyDescent="0.2">
      <c r="A149" s="35" t="s">
        <v>205</v>
      </c>
      <c r="B149" s="19" t="s">
        <v>12</v>
      </c>
      <c r="D149" s="22">
        <f>+D13+D14+D15+D16+D17+D18+D19+D20+D21</f>
        <v>0</v>
      </c>
      <c r="F149" s="36" t="s">
        <v>12</v>
      </c>
      <c r="L149" s="22" t="s">
        <v>12</v>
      </c>
    </row>
    <row r="150" spans="1:21" x14ac:dyDescent="0.2">
      <c r="A150" s="35" t="s">
        <v>74</v>
      </c>
      <c r="B150" s="22" t="s">
        <v>12</v>
      </c>
      <c r="D150" s="22">
        <f>+D23+D24+D25+D26</f>
        <v>0</v>
      </c>
    </row>
    <row r="151" spans="1:21" x14ac:dyDescent="0.2">
      <c r="A151" s="35" t="s">
        <v>69</v>
      </c>
      <c r="D151" s="22">
        <f>SUM(D28:D61)</f>
        <v>0</v>
      </c>
      <c r="F151" s="37" t="s">
        <v>12</v>
      </c>
      <c r="H151" s="37" t="s">
        <v>12</v>
      </c>
    </row>
    <row r="152" spans="1:21" x14ac:dyDescent="0.2">
      <c r="A152" s="35" t="s">
        <v>75</v>
      </c>
      <c r="B152" s="22">
        <f>SUM(B79:B128)+B132</f>
        <v>0</v>
      </c>
      <c r="F152" s="37" t="s">
        <v>12</v>
      </c>
      <c r="H152" s="36" t="s">
        <v>12</v>
      </c>
    </row>
    <row r="153" spans="1:21" x14ac:dyDescent="0.2">
      <c r="Q153" s="22" t="s">
        <v>12</v>
      </c>
    </row>
    <row r="154" spans="1:21" x14ac:dyDescent="0.2">
      <c r="A154" s="35" t="s">
        <v>206</v>
      </c>
      <c r="D154" s="22">
        <f>+D151-B152</f>
        <v>0</v>
      </c>
      <c r="Q154" s="19" t="s">
        <v>12</v>
      </c>
    </row>
    <row r="155" spans="1:21" x14ac:dyDescent="0.2">
      <c r="A155" s="35" t="s">
        <v>207</v>
      </c>
      <c r="B155" s="22">
        <f>+B148-D149-D150</f>
        <v>0</v>
      </c>
      <c r="Q155" s="22" t="s">
        <v>12</v>
      </c>
    </row>
  </sheetData>
  <pageMargins left="0.7" right="0.7" top="0.75" bottom="0.75" header="0.3" footer="0.3"/>
  <pageSetup paperSize="5" scale="5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Bal Sheet</vt:lpstr>
      <vt:lpstr>Budget</vt:lpstr>
      <vt:lpstr>Help Sheet</vt:lpstr>
      <vt:lpstr>Rev Stmt</vt:lpstr>
      <vt:lpstr>Trial Bal (use if needed)</vt:lpstr>
      <vt:lpstr>'Bal Sheet'!Print_Area</vt:lpstr>
      <vt:lpstr>Budget!Print_Area</vt:lpstr>
    </vt:vector>
  </TitlesOfParts>
  <Company>bwsr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BWSR</dc:creator>
  <cp:lastModifiedBy>Jeremy Olson</cp:lastModifiedBy>
  <cp:lastPrinted>2018-01-09T17:10:29Z</cp:lastPrinted>
  <dcterms:created xsi:type="dcterms:W3CDTF">2004-12-29T15:51:07Z</dcterms:created>
  <dcterms:modified xsi:type="dcterms:W3CDTF">2019-01-02T16:21:16Z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