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Teams\Grants Monitoring Workgroup\Meetings\Minutes\Finalized info\FY22 GAM Suggested Changes\"/>
    </mc:Choice>
  </mc:AlternateContent>
  <xr:revisionPtr revIDLastSave="0" documentId="13_ncr:1_{E9819FD6-16EE-466D-95FF-3E7F28C9EDE5}" xr6:coauthVersionLast="45" xr6:coauthVersionMax="45" xr10:uidLastSave="{00000000-0000-0000-0000-000000000000}"/>
  <workbookProtection workbookAlgorithmName="SHA-512" workbookHashValue="4bSV3Ue4mPpzlcOEbKIxlf59hLPaU0Tm+/Dl1kvbC+0tIsrKYSsj3PrX/yVRB2UMOd0C1dTRZab9zzg7NfJw2g==" workbookSaltValue="iIPW+Th3R+zrCnXRjDRJdw==" workbookSpinCount="100000" lockStructure="1"/>
  <bookViews>
    <workbookView xWindow="28680" yWindow="-120" windowWidth="29040" windowHeight="15840" xr2:uid="{00000000-000D-0000-FFFF-FFFF00000000}"/>
  </bookViews>
  <sheets>
    <sheet name="Billing Rates With F&amp;A" sheetId="2" r:id="rId1"/>
    <sheet name="Billing Rates with F&amp;A-AveLeave" sheetId="6" state="hidden" r:id="rId2"/>
    <sheet name="Optional Grantee Notes" sheetId="4" r:id="rId3"/>
  </sheets>
  <definedNames>
    <definedName name="_xlnm.Print_Area" localSheetId="0">'Billing Rates With F&amp;A'!$A$1:$N$68</definedName>
    <definedName name="_xlnm.Print_Area" localSheetId="1">'Billing Rates with F&amp;A-AveLeave'!$A$1:$N$68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6" l="1"/>
  <c r="M30" i="6"/>
  <c r="L30" i="6"/>
  <c r="K30" i="6"/>
  <c r="J30" i="6"/>
  <c r="I30" i="6"/>
  <c r="E48" i="6"/>
  <c r="N25" i="6"/>
  <c r="M25" i="6"/>
  <c r="L25" i="6"/>
  <c r="K25" i="6"/>
  <c r="J25" i="6"/>
  <c r="I25" i="6"/>
  <c r="H25" i="6"/>
  <c r="G25" i="6"/>
  <c r="F25" i="6"/>
  <c r="O24" i="6"/>
  <c r="O23" i="6"/>
  <c r="M20" i="6"/>
  <c r="L20" i="6"/>
  <c r="N18" i="6"/>
  <c r="N20" i="6" s="1"/>
  <c r="M18" i="6"/>
  <c r="L18" i="6"/>
  <c r="L22" i="6" s="1"/>
  <c r="K18" i="6"/>
  <c r="K22" i="6" s="1"/>
  <c r="J18" i="6"/>
  <c r="J22" i="6" s="1"/>
  <c r="I18" i="6"/>
  <c r="I21" i="6" s="1"/>
  <c r="H18" i="6"/>
  <c r="H22" i="6" s="1"/>
  <c r="G18" i="6"/>
  <c r="G22" i="6" s="1"/>
  <c r="F18" i="6"/>
  <c r="F20" i="6" s="1"/>
  <c r="N17" i="6"/>
  <c r="M17" i="6"/>
  <c r="L17" i="6"/>
  <c r="K17" i="6"/>
  <c r="J17" i="6"/>
  <c r="I17" i="6"/>
  <c r="H17" i="6"/>
  <c r="G17" i="6"/>
  <c r="F17" i="6"/>
  <c r="N14" i="6"/>
  <c r="M14" i="6"/>
  <c r="L14" i="6"/>
  <c r="K14" i="6"/>
  <c r="J14" i="6"/>
  <c r="I14" i="6"/>
  <c r="H14" i="6"/>
  <c r="G14" i="6"/>
  <c r="F14" i="6"/>
  <c r="E13" i="6"/>
  <c r="E51" i="6" s="1"/>
  <c r="K21" i="6" l="1"/>
  <c r="J21" i="6"/>
  <c r="I22" i="6"/>
  <c r="L21" i="6"/>
  <c r="L26" i="6" s="1"/>
  <c r="J26" i="6"/>
  <c r="J29" i="6" s="1"/>
  <c r="J31" i="6" s="1"/>
  <c r="J20" i="6"/>
  <c r="E14" i="6"/>
  <c r="G42" i="6" s="1"/>
  <c r="G20" i="6"/>
  <c r="O17" i="6"/>
  <c r="O22" i="6" s="1"/>
  <c r="F51" i="6"/>
  <c r="H20" i="6"/>
  <c r="F21" i="6"/>
  <c r="F26" i="6" s="1"/>
  <c r="N21" i="6"/>
  <c r="N26" i="6"/>
  <c r="I20" i="6"/>
  <c r="I26" i="6" s="1"/>
  <c r="G21" i="6"/>
  <c r="M22" i="6"/>
  <c r="H21" i="6"/>
  <c r="F22" i="6"/>
  <c r="N22" i="6"/>
  <c r="M21" i="6"/>
  <c r="M26" i="6" s="1"/>
  <c r="K20" i="6"/>
  <c r="K26" i="6" s="1"/>
  <c r="L31" i="6" l="1"/>
  <c r="L29" i="6"/>
  <c r="M36" i="6"/>
  <c r="J45" i="6"/>
  <c r="H26" i="6"/>
  <c r="G26" i="6"/>
  <c r="H38" i="6"/>
  <c r="L34" i="6"/>
  <c r="F45" i="6"/>
  <c r="K41" i="6"/>
  <c r="M42" i="6"/>
  <c r="K36" i="6"/>
  <c r="N36" i="6"/>
  <c r="L45" i="6"/>
  <c r="J44" i="6"/>
  <c r="H46" i="6"/>
  <c r="J37" i="6"/>
  <c r="M41" i="6"/>
  <c r="H33" i="6"/>
  <c r="G37" i="6"/>
  <c r="H42" i="6"/>
  <c r="H35" i="6"/>
  <c r="K38" i="6"/>
  <c r="L42" i="6"/>
  <c r="N46" i="6"/>
  <c r="N43" i="6"/>
  <c r="M40" i="6"/>
  <c r="L36" i="6"/>
  <c r="F36" i="6"/>
  <c r="N44" i="6"/>
  <c r="G40" i="6"/>
  <c r="N33" i="6"/>
  <c r="J43" i="6"/>
  <c r="K39" i="6"/>
  <c r="L43" i="6"/>
  <c r="M35" i="6"/>
  <c r="M47" i="6"/>
  <c r="N47" i="6"/>
  <c r="J38" i="6"/>
  <c r="K42" i="6"/>
  <c r="N45" i="6"/>
  <c r="K43" i="6"/>
  <c r="G38" i="6"/>
  <c r="N34" i="6"/>
  <c r="K33" i="6"/>
  <c r="M44" i="6"/>
  <c r="J41" i="6"/>
  <c r="H39" i="6"/>
  <c r="J36" i="6"/>
  <c r="I43" i="6"/>
  <c r="F37" i="6"/>
  <c r="L46" i="6"/>
  <c r="G45" i="6"/>
  <c r="L35" i="6"/>
  <c r="M39" i="6"/>
  <c r="G43" i="6"/>
  <c r="N39" i="6"/>
  <c r="H47" i="6"/>
  <c r="H36" i="6"/>
  <c r="H45" i="6"/>
  <c r="N35" i="6"/>
  <c r="G35" i="6"/>
  <c r="K45" i="6"/>
  <c r="L44" i="6"/>
  <c r="N40" i="6"/>
  <c r="K34" i="6"/>
  <c r="M45" i="6"/>
  <c r="L38" i="6"/>
  <c r="M34" i="6"/>
  <c r="M46" i="6"/>
  <c r="H37" i="6"/>
  <c r="K40" i="6"/>
  <c r="I46" i="6"/>
  <c r="L41" i="6"/>
  <c r="I35" i="6"/>
  <c r="K46" i="6"/>
  <c r="K35" i="6"/>
  <c r="K47" i="6"/>
  <c r="M43" i="6"/>
  <c r="L40" i="6"/>
  <c r="J34" i="6"/>
  <c r="J42" i="6"/>
  <c r="M37" i="6"/>
  <c r="M33" i="6"/>
  <c r="L39" i="6"/>
  <c r="F42" i="6"/>
  <c r="K44" i="6"/>
  <c r="J39" i="6"/>
  <c r="J40" i="6"/>
  <c r="K37" i="6"/>
  <c r="H40" i="6"/>
  <c r="I38" i="6"/>
  <c r="J33" i="6"/>
  <c r="H43" i="6"/>
  <c r="F33" i="6"/>
  <c r="M38" i="6"/>
  <c r="H41" i="6"/>
  <c r="G46" i="6"/>
  <c r="F39" i="6"/>
  <c r="I34" i="6"/>
  <c r="I42" i="6"/>
  <c r="F35" i="6"/>
  <c r="O35" i="6" s="1"/>
  <c r="L33" i="6"/>
  <c r="F40" i="6"/>
  <c r="J46" i="6"/>
  <c r="I39" i="6"/>
  <c r="I47" i="6"/>
  <c r="N37" i="6"/>
  <c r="H44" i="6"/>
  <c r="I36" i="6"/>
  <c r="I44" i="6"/>
  <c r="N42" i="6"/>
  <c r="N38" i="6"/>
  <c r="I37" i="6"/>
  <c r="I45" i="6"/>
  <c r="F41" i="6"/>
  <c r="J47" i="6"/>
  <c r="I40" i="6"/>
  <c r="F34" i="6"/>
  <c r="F46" i="6"/>
  <c r="I33" i="6"/>
  <c r="I41" i="6"/>
  <c r="H34" i="6"/>
  <c r="F47" i="6"/>
  <c r="G39" i="6"/>
  <c r="G47" i="6"/>
  <c r="F43" i="6"/>
  <c r="L37" i="6"/>
  <c r="F44" i="6"/>
  <c r="G36" i="6"/>
  <c r="G44" i="6"/>
  <c r="J35" i="6"/>
  <c r="N41" i="6"/>
  <c r="G33" i="6"/>
  <c r="G41" i="6"/>
  <c r="F38" i="6"/>
  <c r="L47" i="6"/>
  <c r="G34" i="6"/>
  <c r="O21" i="6"/>
  <c r="O20" i="6"/>
  <c r="M29" i="6"/>
  <c r="M31" i="6" s="1"/>
  <c r="N29" i="6"/>
  <c r="N31" i="6" s="1"/>
  <c r="G29" i="6"/>
  <c r="K29" i="6"/>
  <c r="K31" i="6" s="1"/>
  <c r="F29" i="6"/>
  <c r="G51" i="6"/>
  <c r="H29" i="6"/>
  <c r="I29" i="6"/>
  <c r="I31" i="6" s="1"/>
  <c r="O24" i="2"/>
  <c r="O23" i="2"/>
  <c r="K25" i="2"/>
  <c r="K17" i="2"/>
  <c r="K14" i="2"/>
  <c r="K18" i="2"/>
  <c r="K22" i="2" s="1"/>
  <c r="K20" i="2" l="1"/>
  <c r="K21" i="2"/>
  <c r="O45" i="6"/>
  <c r="O44" i="6"/>
  <c r="H30" i="6"/>
  <c r="H31" i="6" s="1"/>
  <c r="H48" i="6" s="1"/>
  <c r="G30" i="6"/>
  <c r="G31" i="6" s="1"/>
  <c r="G48" i="6" s="1"/>
  <c r="G52" i="6" s="1"/>
  <c r="F30" i="6"/>
  <c r="F31" i="6" s="1"/>
  <c r="F48" i="6" s="1"/>
  <c r="F52" i="6" s="1"/>
  <c r="O37" i="6"/>
  <c r="O33" i="6"/>
  <c r="O47" i="6"/>
  <c r="O36" i="6"/>
  <c r="O39" i="6"/>
  <c r="J48" i="6"/>
  <c r="J53" i="6" s="1"/>
  <c r="O42" i="6"/>
  <c r="O38" i="6"/>
  <c r="O46" i="6"/>
  <c r="O40" i="6"/>
  <c r="O43" i="6"/>
  <c r="O34" i="6"/>
  <c r="L48" i="6"/>
  <c r="L53" i="6" s="1"/>
  <c r="K48" i="6"/>
  <c r="K53" i="6" s="1"/>
  <c r="M48" i="6"/>
  <c r="M53" i="6" s="1"/>
  <c r="O41" i="6"/>
  <c r="I48" i="6"/>
  <c r="I53" i="6" s="1"/>
  <c r="N48" i="6"/>
  <c r="N53" i="6" s="1"/>
  <c r="H51" i="6"/>
  <c r="H25" i="2"/>
  <c r="I25" i="2"/>
  <c r="J25" i="2"/>
  <c r="L25" i="2"/>
  <c r="M25" i="2"/>
  <c r="N25" i="2"/>
  <c r="G25" i="2"/>
  <c r="F25" i="2"/>
  <c r="K26" i="2" l="1"/>
  <c r="O53" i="6"/>
  <c r="H52" i="6"/>
  <c r="I51" i="6"/>
  <c r="I52" i="6" s="1"/>
  <c r="K29" i="2"/>
  <c r="K30" i="2" s="1"/>
  <c r="K31" i="2" s="1"/>
  <c r="E52" i="6" l="1"/>
  <c r="H53" i="6" s="1"/>
  <c r="E48" i="2"/>
  <c r="G53" i="6" l="1"/>
  <c r="F53" i="6"/>
  <c r="E13" i="2"/>
  <c r="E51" i="2" s="1"/>
  <c r="F14" i="2"/>
  <c r="N18" i="2" l="1"/>
  <c r="N20" i="2" s="1"/>
  <c r="M18" i="2"/>
  <c r="L18" i="2"/>
  <c r="L21" i="2" s="1"/>
  <c r="J18" i="2"/>
  <c r="J22" i="2" s="1"/>
  <c r="I18" i="2"/>
  <c r="I21" i="2" s="1"/>
  <c r="H18" i="2"/>
  <c r="G18" i="2"/>
  <c r="G22" i="2" s="1"/>
  <c r="F18" i="2"/>
  <c r="F20" i="2" s="1"/>
  <c r="N17" i="2"/>
  <c r="M17" i="2"/>
  <c r="L17" i="2"/>
  <c r="J17" i="2"/>
  <c r="I17" i="2"/>
  <c r="H17" i="2"/>
  <c r="G17" i="2"/>
  <c r="F17" i="2"/>
  <c r="N14" i="2"/>
  <c r="M14" i="2"/>
  <c r="L14" i="2"/>
  <c r="J14" i="2"/>
  <c r="I14" i="2"/>
  <c r="H14" i="2"/>
  <c r="G14" i="2"/>
  <c r="O17" i="2" l="1"/>
  <c r="O20" i="2"/>
  <c r="O21" i="2"/>
  <c r="O22" i="2"/>
  <c r="N22" i="2"/>
  <c r="E14" i="2"/>
  <c r="F21" i="2"/>
  <c r="F22" i="2"/>
  <c r="N21" i="2"/>
  <c r="H20" i="2"/>
  <c r="L22" i="2"/>
  <c r="H21" i="2"/>
  <c r="L20" i="2"/>
  <c r="H22" i="2"/>
  <c r="F51" i="2"/>
  <c r="I20" i="2"/>
  <c r="M20" i="2"/>
  <c r="G21" i="2"/>
  <c r="J21" i="2"/>
  <c r="I22" i="2"/>
  <c r="M22" i="2"/>
  <c r="G20" i="2"/>
  <c r="J20" i="2"/>
  <c r="M21" i="2"/>
  <c r="F33" i="2" l="1"/>
  <c r="K46" i="2"/>
  <c r="K38" i="2"/>
  <c r="K45" i="2"/>
  <c r="K37" i="2"/>
  <c r="K35" i="2"/>
  <c r="K34" i="2"/>
  <c r="K33" i="2"/>
  <c r="K40" i="2"/>
  <c r="K43" i="2"/>
  <c r="K44" i="2"/>
  <c r="K36" i="2"/>
  <c r="K42" i="2"/>
  <c r="K39" i="2"/>
  <c r="K41" i="2"/>
  <c r="K47" i="2"/>
  <c r="G26" i="2"/>
  <c r="G29" i="2" s="1"/>
  <c r="G30" i="2" s="1"/>
  <c r="G31" i="2" s="1"/>
  <c r="F43" i="2"/>
  <c r="G43" i="2"/>
  <c r="H43" i="2"/>
  <c r="N26" i="2"/>
  <c r="N29" i="2" s="1"/>
  <c r="N30" i="2" s="1"/>
  <c r="N31" i="2" s="1"/>
  <c r="L26" i="2"/>
  <c r="L29" i="2" s="1"/>
  <c r="L30" i="2" s="1"/>
  <c r="L31" i="2" s="1"/>
  <c r="F26" i="2"/>
  <c r="F29" i="2" s="1"/>
  <c r="F30" i="2" s="1"/>
  <c r="F31" i="2" s="1"/>
  <c r="I26" i="2"/>
  <c r="N44" i="2"/>
  <c r="N40" i="2"/>
  <c r="N36" i="2"/>
  <c r="M47" i="2"/>
  <c r="M43" i="2"/>
  <c r="M39" i="2"/>
  <c r="M35" i="2"/>
  <c r="L46" i="2"/>
  <c r="L42" i="2"/>
  <c r="L38" i="2"/>
  <c r="L34" i="2"/>
  <c r="J45" i="2"/>
  <c r="J41" i="2"/>
  <c r="J37" i="2"/>
  <c r="J33" i="2"/>
  <c r="N46" i="2"/>
  <c r="N42" i="2"/>
  <c r="N38" i="2"/>
  <c r="N34" i="2"/>
  <c r="M45" i="2"/>
  <c r="M41" i="2"/>
  <c r="M37" i="2"/>
  <c r="M33" i="2"/>
  <c r="L44" i="2"/>
  <c r="L40" i="2"/>
  <c r="L36" i="2"/>
  <c r="J47" i="2"/>
  <c r="J43" i="2"/>
  <c r="J39" i="2"/>
  <c r="J35" i="2"/>
  <c r="N43" i="2"/>
  <c r="N35" i="2"/>
  <c r="M42" i="2"/>
  <c r="M34" i="2"/>
  <c r="L41" i="2"/>
  <c r="L33" i="2"/>
  <c r="J40" i="2"/>
  <c r="I46" i="2"/>
  <c r="I42" i="2"/>
  <c r="I38" i="2"/>
  <c r="I34" i="2"/>
  <c r="H45" i="2"/>
  <c r="H41" i="2"/>
  <c r="H37" i="2"/>
  <c r="H33" i="2"/>
  <c r="G44" i="2"/>
  <c r="G40" i="2"/>
  <c r="G36" i="2"/>
  <c r="F47" i="2"/>
  <c r="F39" i="2"/>
  <c r="F35" i="2"/>
  <c r="N47" i="2"/>
  <c r="N39" i="2"/>
  <c r="M46" i="2"/>
  <c r="M38" i="2"/>
  <c r="L45" i="2"/>
  <c r="L37" i="2"/>
  <c r="J44" i="2"/>
  <c r="J36" i="2"/>
  <c r="I44" i="2"/>
  <c r="I40" i="2"/>
  <c r="I36" i="2"/>
  <c r="H47" i="2"/>
  <c r="H39" i="2"/>
  <c r="H35" i="2"/>
  <c r="G46" i="2"/>
  <c r="G42" i="2"/>
  <c r="G38" i="2"/>
  <c r="G34" i="2"/>
  <c r="F45" i="2"/>
  <c r="F41" i="2"/>
  <c r="F37" i="2"/>
  <c r="N41" i="2"/>
  <c r="M40" i="2"/>
  <c r="L39" i="2"/>
  <c r="J38" i="2"/>
  <c r="I45" i="2"/>
  <c r="I37" i="2"/>
  <c r="H44" i="2"/>
  <c r="H36" i="2"/>
  <c r="G35" i="2"/>
  <c r="F42" i="2"/>
  <c r="F34" i="2"/>
  <c r="N37" i="2"/>
  <c r="M36" i="2"/>
  <c r="L35" i="2"/>
  <c r="J34" i="2"/>
  <c r="I43" i="2"/>
  <c r="I35" i="2"/>
  <c r="H42" i="2"/>
  <c r="H34" i="2"/>
  <c r="G41" i="2"/>
  <c r="G33" i="2"/>
  <c r="F40" i="2"/>
  <c r="N33" i="2"/>
  <c r="L47" i="2"/>
  <c r="J46" i="2"/>
  <c r="I41" i="2"/>
  <c r="I33" i="2"/>
  <c r="H40" i="2"/>
  <c r="G47" i="2"/>
  <c r="G39" i="2"/>
  <c r="F46" i="2"/>
  <c r="F38" i="2"/>
  <c r="N45" i="2"/>
  <c r="M44" i="2"/>
  <c r="L43" i="2"/>
  <c r="J42" i="2"/>
  <c r="I47" i="2"/>
  <c r="I39" i="2"/>
  <c r="H46" i="2"/>
  <c r="H38" i="2"/>
  <c r="G45" i="2"/>
  <c r="G37" i="2"/>
  <c r="F44" i="2"/>
  <c r="F36" i="2"/>
  <c r="H26" i="2"/>
  <c r="J26" i="2"/>
  <c r="M26" i="2"/>
  <c r="G51" i="2"/>
  <c r="O46" i="2" l="1"/>
  <c r="O41" i="2"/>
  <c r="O36" i="2"/>
  <c r="O40" i="2"/>
  <c r="O45" i="2"/>
  <c r="O44" i="2"/>
  <c r="O34" i="2"/>
  <c r="O35" i="2"/>
  <c r="O42" i="2"/>
  <c r="O39" i="2"/>
  <c r="O43" i="2"/>
  <c r="O47" i="2"/>
  <c r="O33" i="2"/>
  <c r="O38" i="2"/>
  <c r="O37" i="2"/>
  <c r="K48" i="2"/>
  <c r="K53" i="2" s="1"/>
  <c r="L48" i="2"/>
  <c r="L53" i="2" s="1"/>
  <c r="N48" i="2"/>
  <c r="N53" i="2" s="1"/>
  <c r="G48" i="2"/>
  <c r="F48" i="2"/>
  <c r="I29" i="2"/>
  <c r="I30" i="2" s="1"/>
  <c r="I31" i="2" s="1"/>
  <c r="I48" i="2" s="1"/>
  <c r="I53" i="2" s="1"/>
  <c r="H29" i="2"/>
  <c r="H30" i="2" s="1"/>
  <c r="H31" i="2" s="1"/>
  <c r="H48" i="2" s="1"/>
  <c r="H53" i="2" s="1"/>
  <c r="J29" i="2"/>
  <c r="J30" i="2" s="1"/>
  <c r="J31" i="2" s="1"/>
  <c r="J48" i="2" s="1"/>
  <c r="M29" i="2"/>
  <c r="M30" i="2" s="1"/>
  <c r="M31" i="2" s="1"/>
  <c r="M48" i="2" s="1"/>
  <c r="M53" i="2" s="1"/>
  <c r="H51" i="2"/>
  <c r="O53" i="2" l="1"/>
  <c r="I51" i="2"/>
  <c r="F52" i="2" l="1"/>
  <c r="I52" i="2"/>
  <c r="H52" i="2"/>
  <c r="G52" i="2"/>
  <c r="E52" i="2" l="1"/>
  <c r="J53" i="2" s="1"/>
  <c r="F53" i="2" l="1"/>
  <c r="G53" i="2"/>
</calcChain>
</file>

<file path=xl/sharedStrings.xml><?xml version="1.0" encoding="utf-8"?>
<sst xmlns="http://schemas.openxmlformats.org/spreadsheetml/2006/main" count="151" uniqueCount="73">
  <si>
    <t xml:space="preserve">Optional Template 2: Calculate Billing Rates, Including the Costs of: Wages, Benefits, Leave, Facilities, and Administration. </t>
  </si>
  <si>
    <t xml:space="preserve">Only enter the figures in the red outlined rows.  The spreadsheet will automatically populate the other figures.  The spreadsheet is locked for editing.   </t>
  </si>
  <si>
    <t>Notes:</t>
  </si>
  <si>
    <t>Administrative Staff</t>
  </si>
  <si>
    <t>Technical Staff</t>
  </si>
  <si>
    <t xml:space="preserve">DATE REVISED: 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</si>
  <si>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</si>
  <si>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</si>
  <si>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</si>
  <si>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</si>
  <si>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</si>
  <si>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</si>
  <si>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</si>
  <si>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</si>
  <si>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</si>
  <si>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Totals:</t>
  </si>
  <si>
    <t>NAME</t>
  </si>
  <si>
    <t>HOURS</t>
  </si>
  <si>
    <t>YEARLY HOURS BASED ON FTES</t>
  </si>
  <si>
    <t>HOURS WORKED</t>
  </si>
  <si>
    <t>WAGES</t>
  </si>
  <si>
    <t>BASE RATE</t>
  </si>
  <si>
    <t>ANNUAL WAGES</t>
  </si>
  <si>
    <t>TOTAL</t>
  </si>
  <si>
    <r>
      <t xml:space="preserve">BENEFITS </t>
    </r>
    <r>
      <rPr>
        <b/>
        <vertAlign val="subscript"/>
        <sz val="11"/>
        <color theme="1"/>
        <rFont val="Calibri"/>
        <family val="2"/>
        <scheme val="minor"/>
      </rPr>
      <t>(1)</t>
    </r>
  </si>
  <si>
    <r>
      <t xml:space="preserve">FICA </t>
    </r>
    <r>
      <rPr>
        <vertAlign val="subscript"/>
        <sz val="11"/>
        <color theme="1"/>
        <rFont val="Calibri"/>
        <family val="2"/>
        <scheme val="minor"/>
      </rPr>
      <t>(2)</t>
    </r>
  </si>
  <si>
    <r>
      <t xml:space="preserve">Medicare </t>
    </r>
    <r>
      <rPr>
        <vertAlign val="subscript"/>
        <sz val="11"/>
        <color theme="1"/>
        <rFont val="Calibri"/>
        <family val="2"/>
        <scheme val="minor"/>
      </rPr>
      <t>(2)</t>
    </r>
  </si>
  <si>
    <r>
      <t xml:space="preserve">PERA </t>
    </r>
    <r>
      <rPr>
        <vertAlign val="subscript"/>
        <sz val="11"/>
        <color theme="1"/>
        <rFont val="Calibri"/>
        <family val="2"/>
        <scheme val="minor"/>
      </rPr>
      <t>(2)</t>
    </r>
  </si>
  <si>
    <r>
      <t>INSURANCE</t>
    </r>
    <r>
      <rPr>
        <sz val="8"/>
        <color theme="1"/>
        <rFont val="Calibri"/>
        <family val="2"/>
        <scheme val="minor"/>
      </rPr>
      <t xml:space="preserve"> (YEARLY)</t>
    </r>
  </si>
  <si>
    <t>List DESCRIPTION:</t>
  </si>
  <si>
    <r>
      <rPr>
        <sz val="11"/>
        <color theme="1"/>
        <rFont val="Calibri"/>
        <family val="2"/>
        <scheme val="minor"/>
      </rPr>
      <t xml:space="preserve">OTHER BENEFITS </t>
    </r>
    <r>
      <rPr>
        <sz val="8"/>
        <color theme="1"/>
        <rFont val="Calibri"/>
        <family val="2"/>
        <scheme val="minor"/>
      </rPr>
      <t>(YEARLY)</t>
    </r>
  </si>
  <si>
    <t>PREMIUM PER HOUR</t>
  </si>
  <si>
    <t>LEAVE</t>
  </si>
  <si>
    <t>LEAVE HOURS TAKEN</t>
  </si>
  <si>
    <t>COST OF LEAVE</t>
  </si>
  <si>
    <t>LEAVE PER HOUR</t>
  </si>
  <si>
    <r>
      <t xml:space="preserve">FACILITIES </t>
    </r>
    <r>
      <rPr>
        <b/>
        <vertAlign val="subscript"/>
        <sz val="11"/>
        <color theme="1"/>
        <rFont val="Calibri"/>
        <family val="2"/>
        <scheme val="minor"/>
      </rPr>
      <t>(3)</t>
    </r>
  </si>
  <si>
    <t>EDUCATION/TRAINING</t>
  </si>
  <si>
    <t>NEWSLETTERS</t>
  </si>
  <si>
    <t>OFFICE MAINTENANCE</t>
  </si>
  <si>
    <t>OFFICE SUPPLIES</t>
  </si>
  <si>
    <t>POSTAGE</t>
  </si>
  <si>
    <r>
      <t xml:space="preserve">PROFESSIONAL ASSOCIATIONS </t>
    </r>
    <r>
      <rPr>
        <vertAlign val="subscript"/>
        <sz val="11"/>
        <color theme="1"/>
        <rFont val="Calibri"/>
        <family val="2"/>
        <scheme val="minor"/>
      </rPr>
      <t>(4)</t>
    </r>
  </si>
  <si>
    <r>
      <t xml:space="preserve">PROFESSIONAL SERVICES </t>
    </r>
    <r>
      <rPr>
        <sz val="6"/>
        <color theme="1"/>
        <rFont val="Calibri"/>
        <family val="2"/>
        <scheme val="minor"/>
      </rPr>
      <t>Ex: audit fees</t>
    </r>
  </si>
  <si>
    <t>RENT</t>
  </si>
  <si>
    <t>TELEPHONE/INTERNET/FAX</t>
  </si>
  <si>
    <t>UNEMP / WORKERS COMP INS</t>
  </si>
  <si>
    <t>UTILITIES</t>
  </si>
  <si>
    <t>VEHICLE GAS/MAINTENANCE</t>
  </si>
  <si>
    <t>LIST EXPENSE:</t>
  </si>
  <si>
    <t>ADMINISTRATION</t>
  </si>
  <si>
    <t>DOCUMENTED GEN ADMIN HRS</t>
  </si>
  <si>
    <t>Administrative Hours for Technical Staff are Not Allowed in Administrative Overhead Calculation.</t>
  </si>
  <si>
    <t>ADMIN HOURS ALLOWED</t>
  </si>
  <si>
    <t>COST OF ADMIN</t>
  </si>
  <si>
    <t xml:space="preserve">1 Only the employer's portion of these expenses are allowed to be used in the billing rate calculation.  Employee's portions are not allowed.  </t>
  </si>
  <si>
    <t xml:space="preserve">2 FICA, Medicare and PERA percentages may need to be adjusted based on the determined percentages for the previous or current year.  </t>
  </si>
  <si>
    <t xml:space="preserve">3 Costs that you are directly charging cannot also be included in any billing rate calculation.  </t>
  </si>
  <si>
    <t xml:space="preserve">4 Dues or fees paid to associations that are not relevant to conservation work are not allowable.  Contributions are not allowable.  </t>
  </si>
  <si>
    <t>INSTRUCTIONS</t>
  </si>
  <si>
    <t>A: Enter employees' names.</t>
  </si>
  <si>
    <t>B: Enter the yearly hours based on FTE for each employee.</t>
  </si>
  <si>
    <t>C: Enter the hourly rate from the employee’s pay stub.</t>
  </si>
  <si>
    <t>D: Enter the yearly insurance and other benefits paid by the employer.</t>
  </si>
  <si>
    <t>E: Enter the actual number of hours taken in leave (sick, holiday, vacation) by each employee.</t>
  </si>
  <si>
    <t>F: Enter the total yearly expenses for each of the items in the Facilities column.  The facility types are unlocked and may be adjusted.</t>
  </si>
  <si>
    <t>G: Allowable Facilities expenses that do not fit into the existing categories may be added in here.</t>
  </si>
  <si>
    <t>H: Enter the hours documented as general administration.  These are hours from administrative staff supporting the overall operation of the organization.  These are hours that cannot be associated with a grant.</t>
  </si>
  <si>
    <t xml:space="preserve">Optional Template 2: Calculate Billing Rates, Including the Costs of: Salary, Benefits, Leave, Facilities, and Administration. </t>
  </si>
  <si>
    <t>SALARY</t>
  </si>
  <si>
    <t>ANNUAL SALARY</t>
  </si>
  <si>
    <t>F: Enter the total yearly expenses for each of the items in the Facilities column.  The facility types are unlocked and may be adjusted.</t>
  </si>
  <si>
    <t>This page was left blank and cells are unlocked intentionally for Grantees notes regarding the billing rate calculations.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</si>
</sst>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4DB82"/>
        <bgColor indexed="64"/>
      </patternFill>
    </fill>
    <fill>
      <patternFill patternType="solid">
        <fgColor rgb="FF6D8D24"/>
        <bgColor indexed="64"/>
      </patternFill>
    </fill>
    <fill>
      <patternFill patternType="solid">
        <fgColor rgb="FFF4CF7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 applyProtection="1">
      <alignment wrapText="1"/>
      <protection hidden="1"/>
    </xf>
    <xf numFmtId="0" fontId="2" fillId="0" borderId="10" xfId="0" applyFont="1" applyBorder="1" applyAlignment="1" applyProtection="1">
      <alignment wrapText="1"/>
      <protection hidden="1"/>
    </xf>
    <xf numFmtId="0" fontId="2" fillId="0" borderId="0" xfId="0" applyFont="1" applyBorder="1" applyAlignment="1" applyProtection="1">
      <alignment wrapText="1"/>
      <protection hidden="1"/>
    </xf>
    <xf numFmtId="0" fontId="2" fillId="0" borderId="11" xfId="0" applyFont="1" applyBorder="1" applyAlignment="1" applyProtection="1">
      <alignment wrapText="1"/>
      <protection hidden="1"/>
    </xf>
    <xf numFmtId="0" fontId="0" fillId="0" borderId="0" xfId="0" applyFont="1" applyAlignment="1" applyProtection="1">
      <alignment wrapText="1"/>
      <protection hidden="1"/>
    </xf>
    <xf numFmtId="0" fontId="2" fillId="0" borderId="1" xfId="0" applyFont="1" applyBorder="1" applyAlignment="1" applyProtection="1">
      <alignment wrapText="1"/>
      <protection locked="0" hidden="1"/>
    </xf>
    <xf numFmtId="0" fontId="2" fillId="0" borderId="2" xfId="0" applyFont="1" applyBorder="1" applyAlignment="1" applyProtection="1">
      <alignment wrapText="1"/>
      <protection locked="0" hidden="1"/>
    </xf>
    <xf numFmtId="43" fontId="0" fillId="0" borderId="1" xfId="1" applyNumberFormat="1" applyFont="1" applyBorder="1" applyProtection="1">
      <protection locked="0" hidden="1"/>
    </xf>
    <xf numFmtId="43" fontId="0" fillId="0" borderId="2" xfId="1" applyNumberFormat="1" applyFont="1" applyBorder="1" applyProtection="1">
      <protection locked="0" hidden="1"/>
    </xf>
    <xf numFmtId="43" fontId="0" fillId="0" borderId="10" xfId="1" applyNumberFormat="1" applyFont="1" applyBorder="1" applyProtection="1">
      <protection hidden="1"/>
    </xf>
    <xf numFmtId="43" fontId="0" fillId="0" borderId="0" xfId="1" applyNumberFormat="1" applyFont="1" applyBorder="1" applyProtection="1">
      <protection hidden="1"/>
    </xf>
    <xf numFmtId="43" fontId="0" fillId="0" borderId="11" xfId="1" applyNumberFormat="1" applyFont="1" applyBorder="1" applyProtection="1">
      <protection hidden="1"/>
    </xf>
    <xf numFmtId="44" fontId="0" fillId="0" borderId="10" xfId="1" applyFont="1" applyBorder="1" applyProtection="1">
      <protection hidden="1"/>
    </xf>
    <xf numFmtId="44" fontId="0" fillId="0" borderId="0" xfId="1" applyFont="1" applyBorder="1" applyProtection="1">
      <protection hidden="1"/>
    </xf>
    <xf numFmtId="44" fontId="0" fillId="0" borderId="11" xfId="1" applyFont="1" applyBorder="1" applyProtection="1">
      <protection hidden="1"/>
    </xf>
    <xf numFmtId="44" fontId="0" fillId="0" borderId="0" xfId="1" applyFont="1" applyProtection="1">
      <protection hidden="1"/>
    </xf>
    <xf numFmtId="44" fontId="0" fillId="0" borderId="12" xfId="1" applyFont="1" applyBorder="1" applyProtection="1">
      <protection hidden="1"/>
    </xf>
    <xf numFmtId="44" fontId="0" fillId="0" borderId="13" xfId="1" applyFont="1" applyBorder="1" applyProtection="1">
      <protection hidden="1"/>
    </xf>
    <xf numFmtId="44" fontId="0" fillId="0" borderId="14" xfId="1" applyFont="1" applyBorder="1" applyProtection="1">
      <protection hidden="1"/>
    </xf>
    <xf numFmtId="0" fontId="5" fillId="0" borderId="0" xfId="0" applyFont="1"/>
    <xf numFmtId="0" fontId="6" fillId="0" borderId="0" xfId="0" applyFont="1" applyAlignment="1"/>
    <xf numFmtId="0" fontId="2" fillId="0" borderId="0" xfId="0" applyFont="1" applyFill="1" applyBorder="1" applyAlignment="1" applyProtection="1">
      <alignment wrapText="1"/>
      <protection hidden="1"/>
    </xf>
    <xf numFmtId="0" fontId="0" fillId="3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4" borderId="10" xfId="0" applyFont="1" applyFill="1" applyBorder="1" applyProtection="1">
      <protection hidden="1"/>
    </xf>
    <xf numFmtId="0" fontId="0" fillId="4" borderId="0" xfId="0" applyFont="1" applyFill="1" applyBorder="1" applyProtection="1">
      <protection hidden="1"/>
    </xf>
    <xf numFmtId="0" fontId="0" fillId="4" borderId="11" xfId="0" applyFont="1" applyFill="1" applyBorder="1" applyProtection="1">
      <protection hidden="1"/>
    </xf>
    <xf numFmtId="0" fontId="0" fillId="0" borderId="1" xfId="0" applyFont="1" applyBorder="1" applyProtection="1">
      <protection locked="0" hidden="1"/>
    </xf>
    <xf numFmtId="0" fontId="0" fillId="0" borderId="2" xfId="0" applyFont="1" applyBorder="1" applyProtection="1">
      <protection locked="0" hidden="1"/>
    </xf>
    <xf numFmtId="0" fontId="0" fillId="0" borderId="3" xfId="0" applyFont="1" applyBorder="1" applyProtection="1">
      <protection locked="0" hidden="1"/>
    </xf>
    <xf numFmtId="0" fontId="0" fillId="0" borderId="1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0" fillId="0" borderId="11" xfId="0" applyFont="1" applyBorder="1" applyProtection="1">
      <protection hidden="1"/>
    </xf>
    <xf numFmtId="43" fontId="0" fillId="0" borderId="10" xfId="0" applyNumberFormat="1" applyFont="1" applyBorder="1" applyProtection="1">
      <protection hidden="1"/>
    </xf>
    <xf numFmtId="43" fontId="0" fillId="0" borderId="0" xfId="0" applyNumberFormat="1" applyFont="1" applyBorder="1" applyProtection="1">
      <protection hidden="1"/>
    </xf>
    <xf numFmtId="43" fontId="0" fillId="0" borderId="11" xfId="0" applyNumberFormat="1" applyFont="1" applyBorder="1" applyProtection="1">
      <protection hidden="1"/>
    </xf>
    <xf numFmtId="43" fontId="0" fillId="0" borderId="0" xfId="0" applyNumberFormat="1" applyFont="1" applyFill="1" applyBorder="1" applyProtection="1">
      <protection hidden="1"/>
    </xf>
    <xf numFmtId="43" fontId="0" fillId="0" borderId="4" xfId="0" applyNumberFormat="1" applyFont="1" applyBorder="1" applyProtection="1">
      <protection locked="0" hidden="1"/>
    </xf>
    <xf numFmtId="43" fontId="0" fillId="0" borderId="5" xfId="0" applyNumberFormat="1" applyFont="1" applyBorder="1" applyProtection="1">
      <protection locked="0" hidden="1"/>
    </xf>
    <xf numFmtId="43" fontId="0" fillId="0" borderId="6" xfId="0" applyNumberFormat="1" applyFont="1" applyBorder="1" applyProtection="1">
      <protection locked="0" hidden="1"/>
    </xf>
    <xf numFmtId="43" fontId="0" fillId="0" borderId="0" xfId="0" applyNumberFormat="1" applyFont="1" applyProtection="1">
      <protection hidden="1"/>
    </xf>
    <xf numFmtId="44" fontId="0" fillId="0" borderId="10" xfId="0" applyNumberFormat="1" applyFont="1" applyBorder="1" applyProtection="1">
      <protection hidden="1"/>
    </xf>
    <xf numFmtId="44" fontId="0" fillId="0" borderId="0" xfId="0" applyNumberFormat="1" applyFont="1" applyBorder="1" applyProtection="1">
      <protection hidden="1"/>
    </xf>
    <xf numFmtId="44" fontId="0" fillId="0" borderId="11" xfId="0" applyNumberFormat="1" applyFont="1" applyBorder="1" applyProtection="1">
      <protection hidden="1"/>
    </xf>
    <xf numFmtId="44" fontId="0" fillId="0" borderId="0" xfId="0" applyNumberFormat="1" applyFont="1" applyProtection="1">
      <protection hidden="1"/>
    </xf>
    <xf numFmtId="2" fontId="0" fillId="0" borderId="10" xfId="0" applyNumberFormat="1" applyFont="1" applyBorder="1" applyProtection="1">
      <protection hidden="1"/>
    </xf>
    <xf numFmtId="2" fontId="0" fillId="0" borderId="0" xfId="0" applyNumberFormat="1" applyFont="1" applyBorder="1" applyProtection="1">
      <protection hidden="1"/>
    </xf>
    <xf numFmtId="2" fontId="0" fillId="0" borderId="11" xfId="0" applyNumberFormat="1" applyFont="1" applyBorder="1" applyProtection="1">
      <protection hidden="1"/>
    </xf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top"/>
    </xf>
    <xf numFmtId="0" fontId="0" fillId="0" borderId="0" xfId="0" applyFont="1" applyProtection="1">
      <protection hidden="1"/>
    </xf>
    <xf numFmtId="10" fontId="0" fillId="0" borderId="0" xfId="2" applyNumberFormat="1" applyFont="1" applyProtection="1">
      <protection locked="0" hidden="1"/>
    </xf>
    <xf numFmtId="0" fontId="5" fillId="0" borderId="0" xfId="0" applyFont="1" applyAlignment="1">
      <alignment horizontal="left"/>
    </xf>
    <xf numFmtId="0" fontId="0" fillId="0" borderId="0" xfId="0" applyFont="1" applyProtection="1">
      <protection hidden="1"/>
    </xf>
    <xf numFmtId="0" fontId="0" fillId="6" borderId="0" xfId="0" applyFont="1" applyFill="1" applyBorder="1" applyProtection="1">
      <protection hidden="1"/>
    </xf>
    <xf numFmtId="0" fontId="2" fillId="6" borderId="0" xfId="0" applyFont="1" applyFill="1" applyBorder="1" applyAlignment="1" applyProtection="1">
      <alignment horizontal="left" wrapText="1"/>
      <protection hidden="1"/>
    </xf>
    <xf numFmtId="44" fontId="11" fillId="6" borderId="0" xfId="1" applyFont="1" applyFill="1" applyBorder="1" applyProtection="1">
      <protection hidden="1"/>
    </xf>
    <xf numFmtId="44" fontId="10" fillId="6" borderId="0" xfId="1" applyFont="1" applyFill="1" applyBorder="1" applyProtection="1">
      <protection hidden="1"/>
    </xf>
    <xf numFmtId="44" fontId="10" fillId="6" borderId="0" xfId="1" applyFont="1" applyFill="1" applyBorder="1" applyAlignment="1" applyProtection="1">
      <alignment wrapText="1"/>
      <protection hidden="1"/>
    </xf>
    <xf numFmtId="44" fontId="0" fillId="6" borderId="0" xfId="1" applyFont="1" applyFill="1" applyProtection="1">
      <protection hidden="1"/>
    </xf>
    <xf numFmtId="0" fontId="0" fillId="4" borderId="0" xfId="0" applyFont="1" applyFill="1" applyProtection="1">
      <protection hidden="1"/>
    </xf>
    <xf numFmtId="0" fontId="0" fillId="0" borderId="0" xfId="0" applyFont="1" applyBorder="1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3" fillId="0" borderId="0" xfId="0" applyFont="1" applyAlignment="1" applyProtection="1">
      <protection hidden="1"/>
    </xf>
    <xf numFmtId="43" fontId="0" fillId="0" borderId="15" xfId="0" applyNumberFormat="1" applyFont="1" applyBorder="1" applyProtection="1">
      <protection locked="0" hidden="1"/>
    </xf>
    <xf numFmtId="43" fontId="0" fillId="0" borderId="16" xfId="0" applyNumberFormat="1" applyFont="1" applyBorder="1" applyProtection="1">
      <protection locked="0" hidden="1"/>
    </xf>
    <xf numFmtId="43" fontId="0" fillId="0" borderId="18" xfId="0" applyNumberFormat="1" applyFont="1" applyBorder="1" applyProtection="1">
      <protection locked="0" hidden="1"/>
    </xf>
    <xf numFmtId="43" fontId="0" fillId="0" borderId="19" xfId="0" applyNumberFormat="1" applyFont="1" applyBorder="1" applyProtection="1">
      <protection locked="0" hidden="1"/>
    </xf>
    <xf numFmtId="43" fontId="0" fillId="0" borderId="23" xfId="0" applyNumberFormat="1" applyFont="1" applyBorder="1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2" fillId="0" borderId="3" xfId="0" applyFont="1" applyBorder="1" applyAlignment="1" applyProtection="1">
      <alignment wrapText="1"/>
      <protection locked="0" hidden="1"/>
    </xf>
    <xf numFmtId="43" fontId="0" fillId="0" borderId="3" xfId="1" applyNumberFormat="1" applyFont="1" applyBorder="1" applyProtection="1">
      <protection locked="0" hidden="1"/>
    </xf>
    <xf numFmtId="43" fontId="0" fillId="0" borderId="22" xfId="0" applyNumberFormat="1" applyFont="1" applyBorder="1" applyProtection="1">
      <protection locked="0" hidden="1"/>
    </xf>
    <xf numFmtId="43" fontId="0" fillId="0" borderId="21" xfId="0" applyNumberFormat="1" applyFont="1" applyBorder="1" applyProtection="1">
      <protection locked="0" hidden="1"/>
    </xf>
    <xf numFmtId="0" fontId="0" fillId="0" borderId="0" xfId="0" applyAlignment="1" applyProtection="1"/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/>
    <xf numFmtId="0" fontId="2" fillId="0" borderId="0" xfId="0" applyFont="1" applyFill="1" applyAlignment="1" applyProtection="1">
      <alignment vertical="top"/>
      <protection locked="0" hidden="1"/>
    </xf>
    <xf numFmtId="0" fontId="0" fillId="0" borderId="0" xfId="0" applyFont="1" applyFill="1" applyAlignment="1" applyProtection="1">
      <alignment vertical="top"/>
      <protection locked="0" hidden="1"/>
    </xf>
    <xf numFmtId="0" fontId="0" fillId="0" borderId="0" xfId="0" applyFont="1" applyFill="1" applyAlignment="1" applyProtection="1">
      <protection locked="0" hidden="1"/>
    </xf>
    <xf numFmtId="0" fontId="0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2" borderId="0" xfId="0" applyFont="1" applyFill="1" applyAlignment="1" applyProtection="1">
      <alignment vertical="top" wrapText="1"/>
      <protection hidden="1"/>
    </xf>
    <xf numFmtId="0" fontId="0" fillId="0" borderId="0" xfId="0" applyFont="1" applyAlignment="1" applyProtection="1">
      <protection hidden="1"/>
    </xf>
    <xf numFmtId="0" fontId="2" fillId="4" borderId="0" xfId="0" applyFont="1" applyFill="1" applyAlignment="1" applyProtection="1"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2" fillId="0" borderId="9" xfId="0" applyFont="1" applyBorder="1" applyAlignment="1" applyProtection="1">
      <alignment horizontal="center"/>
      <protection hidden="1"/>
    </xf>
    <xf numFmtId="0" fontId="0" fillId="0" borderId="0" xfId="0" applyFont="1" applyFill="1" applyAlignme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14" fontId="0" fillId="0" borderId="0" xfId="0" applyNumberFormat="1" applyFont="1" applyAlignment="1" applyProtection="1">
      <alignment horizontal="center" wrapText="1"/>
      <protection locked="0" hidden="1"/>
    </xf>
    <xf numFmtId="14" fontId="0" fillId="0" borderId="11" xfId="0" applyNumberFormat="1" applyFont="1" applyBorder="1" applyAlignment="1" applyProtection="1">
      <alignment horizontal="center" wrapText="1"/>
      <protection locked="0" hidden="1"/>
    </xf>
    <xf numFmtId="0" fontId="0" fillId="0" borderId="0" xfId="0" applyFont="1" applyAlignment="1" applyProtection="1">
      <alignment horizontal="left" wrapText="1"/>
      <protection hidden="1"/>
    </xf>
    <xf numFmtId="0" fontId="0" fillId="0" borderId="0" xfId="0" applyFont="1" applyAlignment="1" applyProtection="1">
      <protection locked="0" hidden="1"/>
    </xf>
    <xf numFmtId="0" fontId="0" fillId="0" borderId="20" xfId="0" applyFont="1" applyBorder="1" applyAlignment="1" applyProtection="1">
      <protection locked="0" hidden="1"/>
    </xf>
    <xf numFmtId="0" fontId="0" fillId="0" borderId="0" xfId="0" applyFont="1" applyBorder="1" applyAlignment="1" applyProtection="1">
      <protection locked="0" hidden="1"/>
    </xf>
    <xf numFmtId="0" fontId="12" fillId="0" borderId="15" xfId="0" applyFont="1" applyBorder="1" applyAlignment="1" applyProtection="1">
      <alignment horizontal="left"/>
      <protection locked="0" hidden="1"/>
    </xf>
    <xf numFmtId="0" fontId="12" fillId="0" borderId="22" xfId="0" applyFont="1" applyBorder="1" applyAlignment="1" applyProtection="1">
      <alignment horizontal="left"/>
      <protection locked="0" hidden="1"/>
    </xf>
    <xf numFmtId="0" fontId="12" fillId="0" borderId="18" xfId="0" applyFont="1" applyBorder="1" applyAlignment="1" applyProtection="1">
      <alignment horizontal="left"/>
      <protection locked="0" hidden="1"/>
    </xf>
    <xf numFmtId="0" fontId="12" fillId="0" borderId="21" xfId="0" applyFont="1" applyBorder="1" applyAlignment="1" applyProtection="1">
      <alignment horizontal="left"/>
      <protection locked="0" hidden="1"/>
    </xf>
    <xf numFmtId="0" fontId="0" fillId="0" borderId="18" xfId="0" applyFont="1" applyBorder="1" applyAlignment="1" applyProtection="1">
      <protection locked="0" hidden="1"/>
    </xf>
    <xf numFmtId="0" fontId="0" fillId="0" borderId="19" xfId="0" applyFont="1" applyBorder="1" applyAlignment="1" applyProtection="1">
      <protection locked="0" hidden="1"/>
    </xf>
    <xf numFmtId="0" fontId="0" fillId="0" borderId="21" xfId="0" applyFont="1" applyBorder="1" applyAlignment="1" applyProtection="1">
      <protection locked="0" hidden="1"/>
    </xf>
    <xf numFmtId="0" fontId="0" fillId="0" borderId="15" xfId="0" applyFont="1" applyBorder="1" applyAlignment="1" applyProtection="1">
      <protection locked="0" hidden="1"/>
    </xf>
    <xf numFmtId="0" fontId="0" fillId="0" borderId="16" xfId="0" applyFont="1" applyBorder="1" applyAlignment="1" applyProtection="1">
      <protection locked="0" hidden="1"/>
    </xf>
    <xf numFmtId="0" fontId="0" fillId="0" borderId="22" xfId="0" applyFont="1" applyBorder="1" applyAlignment="1" applyProtection="1">
      <protection locked="0" hidden="1"/>
    </xf>
    <xf numFmtId="0" fontId="0" fillId="0" borderId="17" xfId="0" applyFont="1" applyBorder="1" applyAlignment="1" applyProtection="1">
      <protection locked="0" hidden="1"/>
    </xf>
    <xf numFmtId="0" fontId="8" fillId="3" borderId="0" xfId="0" applyFont="1" applyFill="1" applyAlignment="1" applyProtection="1">
      <alignment vertical="top"/>
      <protection hidden="1"/>
    </xf>
    <xf numFmtId="0" fontId="0" fillId="0" borderId="0" xfId="0" applyFont="1" applyAlignment="1">
      <alignment horizontal="left" vertical="top" wrapText="1"/>
    </xf>
    <xf numFmtId="0" fontId="2" fillId="0" borderId="0" xfId="0" applyFont="1" applyBorder="1" applyAlignment="1" applyProtection="1">
      <alignment horizontal="right"/>
      <protection hidden="1"/>
    </xf>
    <xf numFmtId="0" fontId="0" fillId="5" borderId="0" xfId="0" applyFont="1" applyFill="1" applyBorder="1" applyAlignment="1" applyProtection="1">
      <alignment horizontal="center" vertical="center" wrapText="1"/>
      <protection hidden="1"/>
    </xf>
    <xf numFmtId="0" fontId="0" fillId="5" borderId="11" xfId="0" applyFont="1" applyFill="1" applyBorder="1" applyAlignment="1" applyProtection="1">
      <alignment horizontal="center" vertical="center" wrapText="1"/>
      <protection hidden="1"/>
    </xf>
    <xf numFmtId="0" fontId="0" fillId="5" borderId="1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4CF70"/>
      <color rgb="FFFFC000"/>
      <color rgb="FF6D8D24"/>
      <color rgb="FFD4DB82"/>
      <color rgb="FF007D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563061</xdr:colOff>
      <xdr:row>9</xdr:row>
      <xdr:rowOff>117241</xdr:rowOff>
    </xdr:from>
    <xdr:ext cx="306285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00894" y="1694158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xdr:txBody>
    </xdr:sp>
    <xdr:clientData/>
  </xdr:oneCellAnchor>
  <xdr:oneCellAnchor>
    <xdr:from>
      <xdr:col>4</xdr:col>
      <xdr:colOff>748723</xdr:colOff>
      <xdr:row>11</xdr:row>
      <xdr:rowOff>82164</xdr:rowOff>
    </xdr:from>
    <xdr:ext cx="306285" cy="405432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91848" y="1977639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</a:t>
          </a:r>
        </a:p>
      </xdr:txBody>
    </xdr:sp>
    <xdr:clientData/>
  </xdr:oneCellAnchor>
  <xdr:oneCellAnchor>
    <xdr:from>
      <xdr:col>4</xdr:col>
      <xdr:colOff>763086</xdr:colOff>
      <xdr:row>14</xdr:row>
      <xdr:rowOff>78838</xdr:rowOff>
    </xdr:from>
    <xdr:ext cx="306285" cy="405432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06211" y="2545813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</a:t>
          </a:r>
        </a:p>
      </xdr:txBody>
    </xdr:sp>
    <xdr:clientData/>
  </xdr:oneCellAnchor>
  <xdr:oneCellAnchor>
    <xdr:from>
      <xdr:col>4</xdr:col>
      <xdr:colOff>791812</xdr:colOff>
      <xdr:row>21</xdr:row>
      <xdr:rowOff>85725</xdr:rowOff>
    </xdr:from>
    <xdr:ext cx="306285" cy="459324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934937" y="3886200"/>
          <a:ext cx="306285" cy="4593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</a:t>
          </a:r>
        </a:p>
      </xdr:txBody>
    </xdr:sp>
    <xdr:clientData/>
  </xdr:oneCellAnchor>
  <xdr:oneCellAnchor>
    <xdr:from>
      <xdr:col>3</xdr:col>
      <xdr:colOff>394482</xdr:colOff>
      <xdr:row>31</xdr:row>
      <xdr:rowOff>108017</xdr:rowOff>
    </xdr:from>
    <xdr:ext cx="306285" cy="405432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080407" y="5622992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</a:t>
          </a:r>
        </a:p>
      </xdr:txBody>
    </xdr:sp>
    <xdr:clientData/>
  </xdr:oneCellAnchor>
  <xdr:oneCellAnchor>
    <xdr:from>
      <xdr:col>3</xdr:col>
      <xdr:colOff>205797</xdr:colOff>
      <xdr:row>43</xdr:row>
      <xdr:rowOff>108471</xdr:rowOff>
    </xdr:from>
    <xdr:ext cx="306285" cy="405432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891722" y="7909446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</a:t>
          </a:r>
        </a:p>
      </xdr:txBody>
    </xdr:sp>
    <xdr:clientData/>
  </xdr:oneCellAnchor>
  <xdr:oneCellAnchor>
    <xdr:from>
      <xdr:col>4</xdr:col>
      <xdr:colOff>774727</xdr:colOff>
      <xdr:row>26</xdr:row>
      <xdr:rowOff>79373</xdr:rowOff>
    </xdr:from>
    <xdr:ext cx="282549" cy="405432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917852" y="4641848"/>
          <a:ext cx="282549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</a:t>
          </a:r>
        </a:p>
      </xdr:txBody>
    </xdr:sp>
    <xdr:clientData/>
  </xdr:oneCellAnchor>
  <xdr:oneCellAnchor>
    <xdr:from>
      <xdr:col>4</xdr:col>
      <xdr:colOff>757188</xdr:colOff>
      <xdr:row>48</xdr:row>
      <xdr:rowOff>79896</xdr:rowOff>
    </xdr:from>
    <xdr:ext cx="306285" cy="405432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900313" y="8833371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H</a:t>
          </a:r>
        </a:p>
      </xdr:txBody>
    </xdr:sp>
    <xdr:clientData/>
  </xdr:oneCellAnchor>
  <xdr:twoCellAnchor editAs="oneCell">
    <xdr:from>
      <xdr:col>0</xdr:col>
      <xdr:colOff>47625</xdr:colOff>
      <xdr:row>0</xdr:row>
      <xdr:rowOff>57150</xdr:rowOff>
    </xdr:from>
    <xdr:to>
      <xdr:col>1</xdr:col>
      <xdr:colOff>468631</xdr:colOff>
      <xdr:row>7</xdr:row>
      <xdr:rowOff>2884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7150"/>
          <a:ext cx="923926" cy="7172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563061</xdr:colOff>
      <xdr:row>9</xdr:row>
      <xdr:rowOff>117241</xdr:rowOff>
    </xdr:from>
    <xdr:ext cx="306285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4E63675-D1A3-4A66-ACE9-670C9091769A}"/>
            </a:ext>
          </a:extLst>
        </xdr:cNvPr>
        <xdr:cNvSpPr/>
      </xdr:nvSpPr>
      <xdr:spPr>
        <a:xfrm>
          <a:off x="2582361" y="1298341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xdr:txBody>
    </xdr:sp>
    <xdr:clientData/>
  </xdr:oneCellAnchor>
  <xdr:oneCellAnchor>
    <xdr:from>
      <xdr:col>4</xdr:col>
      <xdr:colOff>748723</xdr:colOff>
      <xdr:row>11</xdr:row>
      <xdr:rowOff>82164</xdr:rowOff>
    </xdr:from>
    <xdr:ext cx="306285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3271B13-8B9F-4D0B-A1AB-A8D5D31A1969}"/>
            </a:ext>
          </a:extLst>
        </xdr:cNvPr>
        <xdr:cNvSpPr/>
      </xdr:nvSpPr>
      <xdr:spPr>
        <a:xfrm>
          <a:off x="2768023" y="1644264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</a:t>
          </a:r>
        </a:p>
      </xdr:txBody>
    </xdr:sp>
    <xdr:clientData/>
  </xdr:oneCellAnchor>
  <xdr:oneCellAnchor>
    <xdr:from>
      <xdr:col>4</xdr:col>
      <xdr:colOff>763086</xdr:colOff>
      <xdr:row>14</xdr:row>
      <xdr:rowOff>78838</xdr:rowOff>
    </xdr:from>
    <xdr:ext cx="306285" cy="405432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BF45658-CC1C-44A1-8E80-5F95DA88439F}"/>
            </a:ext>
          </a:extLst>
        </xdr:cNvPr>
        <xdr:cNvSpPr/>
      </xdr:nvSpPr>
      <xdr:spPr>
        <a:xfrm>
          <a:off x="2782386" y="2212438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</a:t>
          </a:r>
        </a:p>
      </xdr:txBody>
    </xdr:sp>
    <xdr:clientData/>
  </xdr:oneCellAnchor>
  <xdr:oneCellAnchor>
    <xdr:from>
      <xdr:col>4</xdr:col>
      <xdr:colOff>791812</xdr:colOff>
      <xdr:row>21</xdr:row>
      <xdr:rowOff>85725</xdr:rowOff>
    </xdr:from>
    <xdr:ext cx="306285" cy="45932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AA9360A-2BE9-4401-BB62-9222EED56890}"/>
            </a:ext>
          </a:extLst>
        </xdr:cNvPr>
        <xdr:cNvSpPr/>
      </xdr:nvSpPr>
      <xdr:spPr>
        <a:xfrm>
          <a:off x="2811112" y="3552825"/>
          <a:ext cx="306285" cy="4593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</a:t>
          </a:r>
        </a:p>
      </xdr:txBody>
    </xdr:sp>
    <xdr:clientData/>
  </xdr:oneCellAnchor>
  <xdr:oneCellAnchor>
    <xdr:from>
      <xdr:col>3</xdr:col>
      <xdr:colOff>394482</xdr:colOff>
      <xdr:row>31</xdr:row>
      <xdr:rowOff>108017</xdr:rowOff>
    </xdr:from>
    <xdr:ext cx="306285" cy="405432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00E871E-D52F-43EE-AFDF-960A43791B13}"/>
            </a:ext>
          </a:extLst>
        </xdr:cNvPr>
        <xdr:cNvSpPr/>
      </xdr:nvSpPr>
      <xdr:spPr>
        <a:xfrm>
          <a:off x="1908957" y="5480117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</a:t>
          </a:r>
        </a:p>
      </xdr:txBody>
    </xdr:sp>
    <xdr:clientData/>
  </xdr:oneCellAnchor>
  <xdr:oneCellAnchor>
    <xdr:from>
      <xdr:col>3</xdr:col>
      <xdr:colOff>205797</xdr:colOff>
      <xdr:row>43</xdr:row>
      <xdr:rowOff>108471</xdr:rowOff>
    </xdr:from>
    <xdr:ext cx="306285" cy="405432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DFC9120-E846-499B-A146-520F013C7B61}"/>
            </a:ext>
          </a:extLst>
        </xdr:cNvPr>
        <xdr:cNvSpPr/>
      </xdr:nvSpPr>
      <xdr:spPr>
        <a:xfrm>
          <a:off x="1720272" y="7766571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</a:t>
          </a:r>
        </a:p>
      </xdr:txBody>
    </xdr:sp>
    <xdr:clientData/>
  </xdr:oneCellAnchor>
  <xdr:oneCellAnchor>
    <xdr:from>
      <xdr:col>4</xdr:col>
      <xdr:colOff>774727</xdr:colOff>
      <xdr:row>26</xdr:row>
      <xdr:rowOff>79373</xdr:rowOff>
    </xdr:from>
    <xdr:ext cx="282549" cy="405432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50EC4392-9B40-4D90-B89E-7B8525DB2B53}"/>
            </a:ext>
          </a:extLst>
        </xdr:cNvPr>
        <xdr:cNvSpPr/>
      </xdr:nvSpPr>
      <xdr:spPr>
        <a:xfrm>
          <a:off x="2794027" y="4498973"/>
          <a:ext cx="282549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</a:t>
          </a:r>
        </a:p>
      </xdr:txBody>
    </xdr:sp>
    <xdr:clientData/>
  </xdr:oneCellAnchor>
  <xdr:oneCellAnchor>
    <xdr:from>
      <xdr:col>4</xdr:col>
      <xdr:colOff>757188</xdr:colOff>
      <xdr:row>48</xdr:row>
      <xdr:rowOff>79896</xdr:rowOff>
    </xdr:from>
    <xdr:ext cx="306285" cy="405432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9D7EF7A-7247-4CE8-970C-542B30E0A3C4}"/>
            </a:ext>
          </a:extLst>
        </xdr:cNvPr>
        <xdr:cNvSpPr/>
      </xdr:nvSpPr>
      <xdr:spPr>
        <a:xfrm>
          <a:off x="2776488" y="8690496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H</a:t>
          </a:r>
        </a:p>
      </xdr:txBody>
    </xdr:sp>
    <xdr:clientData/>
  </xdr:oneCellAnchor>
  <xdr:twoCellAnchor editAs="oneCell">
    <xdr:from>
      <xdr:col>0</xdr:col>
      <xdr:colOff>47625</xdr:colOff>
      <xdr:row>0</xdr:row>
      <xdr:rowOff>57150</xdr:rowOff>
    </xdr:from>
    <xdr:to>
      <xdr:col>1</xdr:col>
      <xdr:colOff>466726</xdr:colOff>
      <xdr:row>7</xdr:row>
      <xdr:rowOff>2884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B9780A9-8EF6-4A8E-996D-C89A6AF28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7150"/>
          <a:ext cx="923926" cy="717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"/>
  <sheetViews>
    <sheetView showGridLines="0" showRowColHeaders="0" tabSelected="1" zoomScale="86" zoomScaleNormal="86" zoomScaleSheetLayoutView="50" zoomScalePageLayoutView="50" workbookViewId="0">
      <selection activeCell="F11" sqref="F11"/>
    </sheetView>
  </sheetViews>
  <sheetFormatPr defaultColWidth="9.109375" defaultRowHeight="17.25" customHeight="1" x14ac:dyDescent="0.3"/>
  <cols>
    <col min="1" max="4" width="7.5546875" style="53" customWidth="1"/>
    <col min="5" max="5" width="12.109375" style="53" customWidth="1"/>
    <col min="6" max="10" width="15" style="53" customWidth="1"/>
    <col min="11" max="11" width="15" style="73" customWidth="1"/>
    <col min="12" max="14" width="15" style="53" customWidth="1"/>
    <col min="15" max="15" width="19.109375" style="53" customWidth="1"/>
    <col min="16" max="16" width="16.88671875" style="53" bestFit="1" customWidth="1"/>
    <col min="17" max="16384" width="9.109375" style="53"/>
  </cols>
  <sheetData>
    <row r="1" spans="1:15" ht="5.25" customHeight="1" x14ac:dyDescent="0.3">
      <c r="A1" s="85"/>
      <c r="B1" s="85"/>
      <c r="C1" s="112" t="s">
        <v>0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23"/>
    </row>
    <row r="2" spans="1:15" ht="5.25" customHeight="1" x14ac:dyDescent="0.3">
      <c r="A2" s="85"/>
      <c r="B2" s="85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23"/>
    </row>
    <row r="3" spans="1:15" ht="5.25" customHeight="1" x14ac:dyDescent="0.3">
      <c r="A3" s="85"/>
      <c r="B3" s="85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23"/>
    </row>
    <row r="4" spans="1:15" ht="5.25" customHeight="1" x14ac:dyDescent="0.3">
      <c r="A4" s="85"/>
      <c r="B4" s="85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23"/>
    </row>
    <row r="5" spans="1:15" ht="5.25" customHeight="1" x14ac:dyDescent="0.3">
      <c r="A5" s="85"/>
      <c r="B5" s="85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23"/>
    </row>
    <row r="6" spans="1:15" ht="17.25" customHeight="1" x14ac:dyDescent="0.3">
      <c r="A6" s="85"/>
      <c r="B6" s="85"/>
      <c r="C6" s="87" t="s">
        <v>1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24"/>
    </row>
    <row r="7" spans="1:15" ht="17.25" customHeight="1" x14ac:dyDescent="0.3">
      <c r="A7" s="85"/>
      <c r="B7" s="85"/>
      <c r="C7" s="82" t="s">
        <v>2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4"/>
    </row>
    <row r="8" spans="1:15" s="56" customFormat="1" ht="17.25" customHeight="1" x14ac:dyDescent="0.3">
      <c r="A8" s="85"/>
      <c r="B8" s="85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4"/>
    </row>
    <row r="9" spans="1:15" ht="15" customHeight="1" x14ac:dyDescent="0.3">
      <c r="A9" s="85"/>
      <c r="B9" s="85"/>
      <c r="C9" s="85"/>
      <c r="D9" s="85"/>
      <c r="E9" s="85"/>
      <c r="F9" s="90" t="s">
        <v>3</v>
      </c>
      <c r="G9" s="91"/>
      <c r="H9" s="91"/>
      <c r="I9" s="91"/>
      <c r="J9" s="90" t="s">
        <v>4</v>
      </c>
      <c r="K9" s="91"/>
      <c r="L9" s="91"/>
      <c r="M9" s="91"/>
      <c r="N9" s="92"/>
      <c r="O9" s="57"/>
    </row>
    <row r="10" spans="1:15" s="1" customFormat="1" ht="15" customHeight="1" thickBot="1" x14ac:dyDescent="0.35">
      <c r="A10" s="97" t="s">
        <v>5</v>
      </c>
      <c r="B10" s="97"/>
      <c r="C10" s="95"/>
      <c r="D10" s="95"/>
      <c r="E10" s="96"/>
      <c r="F10" s="2" t="s">
        <v>6</v>
      </c>
      <c r="G10" s="3" t="s">
        <v>7</v>
      </c>
      <c r="H10" s="22" t="s">
        <v>8</v>
      </c>
      <c r="I10" s="22" t="s">
        <v>9</v>
      </c>
      <c r="J10" s="2" t="s">
        <v>10</v>
      </c>
      <c r="K10" s="3" t="s">
        <v>11</v>
      </c>
      <c r="L10" s="3" t="s">
        <v>12</v>
      </c>
      <c r="M10" s="3" t="s">
        <v>13</v>
      </c>
      <c r="N10" s="4" t="s">
        <v>14</v>
      </c>
      <c r="O10" s="58" t="s">
        <v>15</v>
      </c>
    </row>
    <row r="11" spans="1:15" s="1" customFormat="1" ht="15" customHeight="1" x14ac:dyDescent="0.3">
      <c r="A11" s="5" t="s">
        <v>16</v>
      </c>
      <c r="F11" s="6"/>
      <c r="G11" s="7"/>
      <c r="H11" s="7"/>
      <c r="I11" s="7"/>
      <c r="J11" s="7"/>
      <c r="K11" s="7"/>
      <c r="L11" s="7"/>
      <c r="M11" s="7"/>
      <c r="N11" s="75"/>
      <c r="O11" s="61"/>
    </row>
    <row r="12" spans="1:15" ht="15" customHeight="1" thickBot="1" x14ac:dyDescent="0.35">
      <c r="A12" s="89" t="s">
        <v>17</v>
      </c>
      <c r="B12" s="89"/>
      <c r="C12" s="89"/>
      <c r="D12" s="89"/>
      <c r="E12" s="63"/>
      <c r="F12" s="25"/>
      <c r="G12" s="26"/>
      <c r="H12" s="26"/>
      <c r="I12" s="26"/>
      <c r="J12" s="25"/>
      <c r="K12" s="26"/>
      <c r="L12" s="26"/>
      <c r="M12" s="26"/>
      <c r="N12" s="27"/>
      <c r="O12" s="59"/>
    </row>
    <row r="13" spans="1:15" ht="15" customHeight="1" thickBot="1" x14ac:dyDescent="0.35">
      <c r="A13" s="88" t="s">
        <v>18</v>
      </c>
      <c r="B13" s="88"/>
      <c r="C13" s="88"/>
      <c r="D13" s="88"/>
      <c r="E13" s="85">
        <f>SUM(F13:N13)</f>
        <v>0</v>
      </c>
      <c r="F13" s="28"/>
      <c r="G13" s="29"/>
      <c r="H13" s="29"/>
      <c r="I13" s="29"/>
      <c r="J13" s="29"/>
      <c r="K13" s="29"/>
      <c r="L13" s="29"/>
      <c r="M13" s="29"/>
      <c r="N13" s="30"/>
      <c r="O13" s="59"/>
    </row>
    <row r="14" spans="1:15" ht="15" customHeight="1" x14ac:dyDescent="0.3">
      <c r="A14" s="93" t="s">
        <v>19</v>
      </c>
      <c r="B14" s="93"/>
      <c r="C14" s="93"/>
      <c r="D14" s="93"/>
      <c r="E14" s="85">
        <f>SUM(F14:N14)</f>
        <v>0</v>
      </c>
      <c r="F14" s="31">
        <f t="shared" ref="F14:N14" si="0">F13-F28</f>
        <v>0</v>
      </c>
      <c r="G14" s="64">
        <f t="shared" si="0"/>
        <v>0</v>
      </c>
      <c r="H14" s="64">
        <f t="shared" si="0"/>
        <v>0</v>
      </c>
      <c r="I14" s="64">
        <f t="shared" si="0"/>
        <v>0</v>
      </c>
      <c r="J14" s="31">
        <f t="shared" si="0"/>
        <v>0</v>
      </c>
      <c r="K14" s="64">
        <f>K13-K28</f>
        <v>0</v>
      </c>
      <c r="L14" s="64">
        <f t="shared" si="0"/>
        <v>0</v>
      </c>
      <c r="M14" s="64">
        <f t="shared" si="0"/>
        <v>0</v>
      </c>
      <c r="N14" s="33">
        <f t="shared" si="0"/>
        <v>0</v>
      </c>
      <c r="O14" s="59"/>
    </row>
    <row r="15" spans="1:15" ht="15" customHeight="1" thickBot="1" x14ac:dyDescent="0.35">
      <c r="A15" s="89" t="s">
        <v>20</v>
      </c>
      <c r="B15" s="89"/>
      <c r="C15" s="89"/>
      <c r="D15" s="89"/>
      <c r="E15" s="63"/>
      <c r="F15" s="25"/>
      <c r="G15" s="26"/>
      <c r="H15" s="26"/>
      <c r="I15" s="26"/>
      <c r="J15" s="25"/>
      <c r="K15" s="26"/>
      <c r="L15" s="26"/>
      <c r="M15" s="26"/>
      <c r="N15" s="27"/>
      <c r="O15" s="59"/>
    </row>
    <row r="16" spans="1:15" ht="15" customHeight="1" thickBot="1" x14ac:dyDescent="0.35">
      <c r="A16" s="88" t="s">
        <v>21</v>
      </c>
      <c r="B16" s="88"/>
      <c r="C16" s="88"/>
      <c r="D16" s="88"/>
      <c r="E16" s="85"/>
      <c r="F16" s="8"/>
      <c r="G16" s="9"/>
      <c r="H16" s="9"/>
      <c r="I16" s="9"/>
      <c r="J16" s="9"/>
      <c r="K16" s="9"/>
      <c r="L16" s="9"/>
      <c r="M16" s="9"/>
      <c r="N16" s="76"/>
      <c r="O16" s="59"/>
    </row>
    <row r="17" spans="1:22" ht="15" customHeight="1" x14ac:dyDescent="0.3">
      <c r="A17" s="88" t="s">
        <v>22</v>
      </c>
      <c r="B17" s="88"/>
      <c r="C17" s="88"/>
      <c r="D17" s="88"/>
      <c r="E17" s="85"/>
      <c r="F17" s="10">
        <f>F13*F16</f>
        <v>0</v>
      </c>
      <c r="G17" s="11">
        <f t="shared" ref="G17:N17" si="1">G13*G16</f>
        <v>0</v>
      </c>
      <c r="H17" s="11">
        <f t="shared" si="1"/>
        <v>0</v>
      </c>
      <c r="I17" s="11">
        <f t="shared" si="1"/>
        <v>0</v>
      </c>
      <c r="J17" s="10">
        <f t="shared" si="1"/>
        <v>0</v>
      </c>
      <c r="K17" s="11">
        <f>K13*K16</f>
        <v>0</v>
      </c>
      <c r="L17" s="11">
        <f t="shared" si="1"/>
        <v>0</v>
      </c>
      <c r="M17" s="11">
        <f t="shared" si="1"/>
        <v>0</v>
      </c>
      <c r="N17" s="12">
        <f t="shared" si="1"/>
        <v>0</v>
      </c>
      <c r="O17" s="59">
        <f>SUM(F17:N17)</f>
        <v>0</v>
      </c>
      <c r="P17" s="85"/>
      <c r="Q17" s="85"/>
      <c r="R17" s="85"/>
      <c r="S17" s="85"/>
      <c r="T17" s="85"/>
      <c r="U17" s="85"/>
      <c r="V17" s="85"/>
    </row>
    <row r="18" spans="1:22" ht="15" customHeight="1" x14ac:dyDescent="0.3">
      <c r="A18" s="94" t="s">
        <v>23</v>
      </c>
      <c r="B18" s="94"/>
      <c r="C18" s="94"/>
      <c r="D18" s="94"/>
      <c r="E18" s="85"/>
      <c r="F18" s="13">
        <f>F16</f>
        <v>0</v>
      </c>
      <c r="G18" s="14">
        <f t="shared" ref="G18:N18" si="2">G16</f>
        <v>0</v>
      </c>
      <c r="H18" s="14">
        <f t="shared" si="2"/>
        <v>0</v>
      </c>
      <c r="I18" s="14">
        <f t="shared" si="2"/>
        <v>0</v>
      </c>
      <c r="J18" s="13">
        <f t="shared" si="2"/>
        <v>0</v>
      </c>
      <c r="K18" s="14">
        <f t="shared" ref="K18" si="3">K16</f>
        <v>0</v>
      </c>
      <c r="L18" s="14">
        <f t="shared" si="2"/>
        <v>0</v>
      </c>
      <c r="M18" s="14">
        <f t="shared" si="2"/>
        <v>0</v>
      </c>
      <c r="N18" s="15">
        <f t="shared" si="2"/>
        <v>0</v>
      </c>
      <c r="O18" s="59"/>
      <c r="P18" s="85"/>
      <c r="Q18" s="85"/>
      <c r="R18" s="85"/>
      <c r="S18" s="85"/>
      <c r="T18" s="85"/>
      <c r="U18" s="85"/>
      <c r="V18" s="85"/>
    </row>
    <row r="19" spans="1:22" ht="15" customHeight="1" x14ac:dyDescent="0.35">
      <c r="A19" s="89" t="s">
        <v>24</v>
      </c>
      <c r="B19" s="89"/>
      <c r="C19" s="89"/>
      <c r="D19" s="89"/>
      <c r="E19" s="63"/>
      <c r="F19" s="25"/>
      <c r="G19" s="26"/>
      <c r="H19" s="26"/>
      <c r="I19" s="26"/>
      <c r="J19" s="25"/>
      <c r="K19" s="26"/>
      <c r="L19" s="26"/>
      <c r="M19" s="26"/>
      <c r="N19" s="27"/>
      <c r="O19" s="59"/>
      <c r="P19" s="85"/>
      <c r="Q19" s="85"/>
      <c r="R19" s="85"/>
      <c r="S19" s="85"/>
      <c r="T19" s="85"/>
      <c r="U19" s="85"/>
      <c r="V19" s="85"/>
    </row>
    <row r="20" spans="1:22" ht="15" customHeight="1" x14ac:dyDescent="0.35">
      <c r="A20" s="88" t="s">
        <v>25</v>
      </c>
      <c r="B20" s="88"/>
      <c r="C20" s="88"/>
      <c r="D20" s="88"/>
      <c r="E20" s="54">
        <v>6.2E-2</v>
      </c>
      <c r="F20" s="34">
        <f>F18*E20</f>
        <v>0</v>
      </c>
      <c r="G20" s="35">
        <f>G18*E20</f>
        <v>0</v>
      </c>
      <c r="H20" s="35">
        <f>H18*E20</f>
        <v>0</v>
      </c>
      <c r="I20" s="35">
        <f>I18*E20</f>
        <v>0</v>
      </c>
      <c r="J20" s="34">
        <f>J18*E20</f>
        <v>0</v>
      </c>
      <c r="K20" s="35">
        <f>K18*E20</f>
        <v>0</v>
      </c>
      <c r="L20" s="35">
        <f>L18*E20</f>
        <v>0</v>
      </c>
      <c r="M20" s="35">
        <f>M18*E20</f>
        <v>0</v>
      </c>
      <c r="N20" s="36">
        <f>N18*E20</f>
        <v>0</v>
      </c>
      <c r="O20" s="59">
        <f>O17*E20</f>
        <v>0</v>
      </c>
      <c r="P20" s="85"/>
      <c r="Q20" s="85"/>
      <c r="R20" s="85"/>
      <c r="S20" s="85"/>
      <c r="T20" s="85"/>
      <c r="U20" s="85"/>
      <c r="V20" s="85"/>
    </row>
    <row r="21" spans="1:22" ht="15" customHeight="1" x14ac:dyDescent="0.35">
      <c r="A21" s="88" t="s">
        <v>26</v>
      </c>
      <c r="B21" s="88"/>
      <c r="C21" s="88"/>
      <c r="D21" s="88"/>
      <c r="E21" s="54">
        <v>1.4500000000000001E-2</v>
      </c>
      <c r="F21" s="34">
        <f>F18*E21</f>
        <v>0</v>
      </c>
      <c r="G21" s="35">
        <f>G18*E21</f>
        <v>0</v>
      </c>
      <c r="H21" s="35">
        <f>H18*E21</f>
        <v>0</v>
      </c>
      <c r="I21" s="35">
        <f>I18*E21</f>
        <v>0</v>
      </c>
      <c r="J21" s="34">
        <f>J18*E21</f>
        <v>0</v>
      </c>
      <c r="K21" s="35">
        <f>K18*E21</f>
        <v>0</v>
      </c>
      <c r="L21" s="35">
        <f>L18*E21</f>
        <v>0</v>
      </c>
      <c r="M21" s="35">
        <f>M18*E21</f>
        <v>0</v>
      </c>
      <c r="N21" s="36">
        <f>N18*E21</f>
        <v>0</v>
      </c>
      <c r="O21" s="59">
        <f>O17*E21</f>
        <v>0</v>
      </c>
      <c r="P21" s="85"/>
      <c r="Q21" s="85"/>
      <c r="R21" s="85"/>
      <c r="S21" s="85"/>
      <c r="T21" s="85"/>
      <c r="U21" s="85"/>
      <c r="V21" s="85"/>
    </row>
    <row r="22" spans="1:22" ht="15" customHeight="1" thickBot="1" x14ac:dyDescent="0.4">
      <c r="A22" s="88" t="s">
        <v>27</v>
      </c>
      <c r="B22" s="88"/>
      <c r="C22" s="88"/>
      <c r="D22" s="88"/>
      <c r="E22" s="54">
        <v>7.4999999999999997E-2</v>
      </c>
      <c r="F22" s="34">
        <f>F18*E22</f>
        <v>0</v>
      </c>
      <c r="G22" s="35">
        <f>G18*E22</f>
        <v>0</v>
      </c>
      <c r="H22" s="35">
        <f>H18*E22</f>
        <v>0</v>
      </c>
      <c r="I22" s="35">
        <f>I18*E22</f>
        <v>0</v>
      </c>
      <c r="J22" s="34">
        <f>J18*E22</f>
        <v>0</v>
      </c>
      <c r="K22" s="35">
        <f>K18*E22</f>
        <v>0</v>
      </c>
      <c r="L22" s="35">
        <f>L18*E22</f>
        <v>0</v>
      </c>
      <c r="M22" s="35">
        <f>M18*E22</f>
        <v>0</v>
      </c>
      <c r="N22" s="36">
        <f>N18*E22</f>
        <v>0</v>
      </c>
      <c r="O22" s="59">
        <f>O17*E22</f>
        <v>0</v>
      </c>
      <c r="P22" s="85"/>
      <c r="Q22" s="85"/>
      <c r="R22" s="85"/>
      <c r="S22" s="85"/>
      <c r="T22" s="85"/>
      <c r="U22" s="85"/>
      <c r="V22" s="85"/>
    </row>
    <row r="23" spans="1:22" ht="15" customHeight="1" x14ac:dyDescent="0.3">
      <c r="A23" s="66" t="s">
        <v>28</v>
      </c>
      <c r="B23" s="66"/>
      <c r="C23" s="66"/>
      <c r="D23" s="101" t="s">
        <v>29</v>
      </c>
      <c r="E23" s="102"/>
      <c r="F23" s="68"/>
      <c r="G23" s="69"/>
      <c r="H23" s="69"/>
      <c r="I23" s="69"/>
      <c r="J23" s="69"/>
      <c r="K23" s="69"/>
      <c r="L23" s="69"/>
      <c r="M23" s="69"/>
      <c r="N23" s="77"/>
      <c r="O23" s="59">
        <f>SUM(F23:N23)</f>
        <v>0</v>
      </c>
      <c r="P23" s="37"/>
      <c r="Q23" s="37"/>
      <c r="R23" s="37"/>
      <c r="S23" s="37"/>
      <c r="T23" s="37"/>
      <c r="U23" s="37"/>
      <c r="V23" s="37"/>
    </row>
    <row r="24" spans="1:22" s="65" customFormat="1" ht="15" customHeight="1" thickBot="1" x14ac:dyDescent="0.35">
      <c r="A24" s="67" t="s">
        <v>30</v>
      </c>
      <c r="B24" s="66"/>
      <c r="C24" s="66"/>
      <c r="D24" s="103" t="s">
        <v>29</v>
      </c>
      <c r="E24" s="104"/>
      <c r="F24" s="70"/>
      <c r="G24" s="71"/>
      <c r="H24" s="71"/>
      <c r="I24" s="71"/>
      <c r="J24" s="71"/>
      <c r="K24" s="71"/>
      <c r="L24" s="71"/>
      <c r="M24" s="71"/>
      <c r="N24" s="78"/>
      <c r="O24" s="59">
        <f>SUM(F24:N24)</f>
        <v>0</v>
      </c>
      <c r="P24" s="37"/>
      <c r="Q24" s="37"/>
      <c r="R24" s="37"/>
      <c r="S24" s="37"/>
      <c r="T24" s="37"/>
      <c r="U24" s="37"/>
      <c r="V24" s="37"/>
    </row>
    <row r="25" spans="1:22" ht="15" customHeight="1" x14ac:dyDescent="0.3">
      <c r="A25" s="88" t="s">
        <v>31</v>
      </c>
      <c r="B25" s="88"/>
      <c r="C25" s="88"/>
      <c r="D25" s="88"/>
      <c r="E25" s="85"/>
      <c r="F25" s="34">
        <f>IFERROR((SUM(F23:F24))/F13,0)</f>
        <v>0</v>
      </c>
      <c r="G25" s="35">
        <f>IFERROR((SUM(G23:G24))/G13,0)</f>
        <v>0</v>
      </c>
      <c r="H25" s="35">
        <f t="shared" ref="H25:N25" si="4">IFERROR((SUM(H23:H24))/H13,0)</f>
        <v>0</v>
      </c>
      <c r="I25" s="72">
        <f t="shared" si="4"/>
        <v>0</v>
      </c>
      <c r="J25" s="35">
        <f t="shared" si="4"/>
        <v>0</v>
      </c>
      <c r="K25" s="35">
        <f>IFERROR((SUM(K23:K24))/K13,0)</f>
        <v>0</v>
      </c>
      <c r="L25" s="35">
        <f t="shared" si="4"/>
        <v>0</v>
      </c>
      <c r="M25" s="35">
        <f t="shared" si="4"/>
        <v>0</v>
      </c>
      <c r="N25" s="36">
        <f t="shared" si="4"/>
        <v>0</v>
      </c>
      <c r="O25" s="59"/>
      <c r="P25" s="85"/>
      <c r="Q25" s="85"/>
      <c r="R25" s="85"/>
      <c r="S25" s="85"/>
      <c r="T25" s="85"/>
      <c r="U25" s="85"/>
      <c r="V25" s="85"/>
    </row>
    <row r="26" spans="1:22" ht="15" customHeight="1" x14ac:dyDescent="0.3">
      <c r="A26" s="94" t="s">
        <v>23</v>
      </c>
      <c r="B26" s="94"/>
      <c r="C26" s="94"/>
      <c r="D26" s="94"/>
      <c r="E26" s="85"/>
      <c r="F26" s="13">
        <f t="shared" ref="F26:N26" si="5">IFERROR(F18+F20+F21+F22+F25,0)</f>
        <v>0</v>
      </c>
      <c r="G26" s="14">
        <f t="shared" si="5"/>
        <v>0</v>
      </c>
      <c r="H26" s="14">
        <f t="shared" si="5"/>
        <v>0</v>
      </c>
      <c r="I26" s="14">
        <f>IFERROR(I18+I20+I21+I22+I25,0)</f>
        <v>0</v>
      </c>
      <c r="J26" s="13">
        <f t="shared" si="5"/>
        <v>0</v>
      </c>
      <c r="K26" s="14">
        <f>IFERROR(K18+K20+K21+K22+K25,0)</f>
        <v>0</v>
      </c>
      <c r="L26" s="14">
        <f t="shared" si="5"/>
        <v>0</v>
      </c>
      <c r="M26" s="14">
        <f t="shared" si="5"/>
        <v>0</v>
      </c>
      <c r="N26" s="15">
        <f t="shared" si="5"/>
        <v>0</v>
      </c>
      <c r="O26" s="59"/>
      <c r="P26" s="85"/>
      <c r="Q26" s="85"/>
      <c r="R26" s="85"/>
      <c r="S26" s="85"/>
      <c r="T26" s="85"/>
      <c r="U26" s="85"/>
      <c r="V26" s="85"/>
    </row>
    <row r="27" spans="1:22" ht="15" customHeight="1" thickBot="1" x14ac:dyDescent="0.35">
      <c r="A27" s="89" t="s">
        <v>32</v>
      </c>
      <c r="B27" s="89"/>
      <c r="C27" s="89"/>
      <c r="D27" s="89"/>
      <c r="E27" s="63"/>
      <c r="F27" s="25"/>
      <c r="G27" s="26"/>
      <c r="H27" s="26"/>
      <c r="I27" s="26"/>
      <c r="J27" s="25"/>
      <c r="K27" s="26"/>
      <c r="L27" s="26"/>
      <c r="M27" s="26"/>
      <c r="N27" s="27"/>
      <c r="O27" s="59"/>
      <c r="P27" s="85"/>
      <c r="Q27" s="85"/>
      <c r="R27" s="85"/>
      <c r="S27" s="85"/>
      <c r="T27" s="85"/>
      <c r="U27" s="85"/>
      <c r="V27" s="85"/>
    </row>
    <row r="28" spans="1:22" ht="15" customHeight="1" thickBot="1" x14ac:dyDescent="0.35">
      <c r="A28" s="88" t="s">
        <v>33</v>
      </c>
      <c r="B28" s="88"/>
      <c r="C28" s="88"/>
      <c r="D28" s="88"/>
      <c r="E28" s="85"/>
      <c r="F28" s="28"/>
      <c r="G28" s="29"/>
      <c r="H28" s="29"/>
      <c r="I28" s="29"/>
      <c r="J28" s="29"/>
      <c r="K28" s="29"/>
      <c r="L28" s="29"/>
      <c r="M28" s="29"/>
      <c r="N28" s="30"/>
      <c r="O28" s="59"/>
      <c r="P28" s="85"/>
      <c r="Q28" s="85"/>
      <c r="R28" s="85"/>
      <c r="S28" s="85"/>
      <c r="T28" s="85"/>
      <c r="U28" s="85"/>
      <c r="V28" s="85"/>
    </row>
    <row r="29" spans="1:22" ht="15" customHeight="1" x14ac:dyDescent="0.3">
      <c r="A29" s="88" t="s">
        <v>34</v>
      </c>
      <c r="B29" s="88"/>
      <c r="C29" s="88"/>
      <c r="D29" s="88"/>
      <c r="E29" s="85"/>
      <c r="F29" s="42">
        <f>IFERROR(F28*F26,0)</f>
        <v>0</v>
      </c>
      <c r="G29" s="43">
        <f t="shared" ref="G29:N29" si="6">IFERROR(G28*G26,0)</f>
        <v>0</v>
      </c>
      <c r="H29" s="43">
        <f t="shared" si="6"/>
        <v>0</v>
      </c>
      <c r="I29" s="43">
        <f t="shared" si="6"/>
        <v>0</v>
      </c>
      <c r="J29" s="42">
        <f t="shared" si="6"/>
        <v>0</v>
      </c>
      <c r="K29" s="43">
        <f t="shared" ref="K29" si="7">IFERROR(K28*K26,0)</f>
        <v>0</v>
      </c>
      <c r="L29" s="43">
        <f t="shared" si="6"/>
        <v>0</v>
      </c>
      <c r="M29" s="43">
        <f t="shared" si="6"/>
        <v>0</v>
      </c>
      <c r="N29" s="44">
        <f t="shared" si="6"/>
        <v>0</v>
      </c>
      <c r="O29" s="59"/>
      <c r="P29" s="45"/>
      <c r="Q29" s="85"/>
      <c r="R29" s="85"/>
      <c r="S29" s="85"/>
      <c r="T29" s="85"/>
      <c r="U29" s="85"/>
      <c r="V29" s="85"/>
    </row>
    <row r="30" spans="1:22" ht="15" customHeight="1" x14ac:dyDescent="0.3">
      <c r="A30" s="88" t="s">
        <v>35</v>
      </c>
      <c r="B30" s="88"/>
      <c r="C30" s="88"/>
      <c r="D30" s="88"/>
      <c r="E30" s="85"/>
      <c r="F30" s="46">
        <f>IFERROR(F29/F14,0)</f>
        <v>0</v>
      </c>
      <c r="G30" s="47">
        <f t="shared" ref="G30:N30" si="8">IFERROR(G29/G14,0)</f>
        <v>0</v>
      </c>
      <c r="H30" s="47">
        <f t="shared" si="8"/>
        <v>0</v>
      </c>
      <c r="I30" s="47">
        <f t="shared" si="8"/>
        <v>0</v>
      </c>
      <c r="J30" s="46">
        <f t="shared" si="8"/>
        <v>0</v>
      </c>
      <c r="K30" s="47">
        <f t="shared" ref="K30" si="9">IFERROR(K29/K14,0)</f>
        <v>0</v>
      </c>
      <c r="L30" s="47">
        <f t="shared" si="8"/>
        <v>0</v>
      </c>
      <c r="M30" s="47">
        <f t="shared" si="8"/>
        <v>0</v>
      </c>
      <c r="N30" s="48">
        <f t="shared" si="8"/>
        <v>0</v>
      </c>
      <c r="O30" s="59"/>
      <c r="P30" s="85"/>
      <c r="Q30" s="85"/>
      <c r="R30" s="85"/>
      <c r="S30" s="85"/>
      <c r="T30" s="85"/>
      <c r="U30" s="85"/>
      <c r="V30" s="85"/>
    </row>
    <row r="31" spans="1:22" s="32" customFormat="1" ht="15" customHeight="1" x14ac:dyDescent="0.3">
      <c r="A31" s="114" t="s">
        <v>23</v>
      </c>
      <c r="B31" s="114"/>
      <c r="C31" s="114"/>
      <c r="D31" s="114"/>
      <c r="E31" s="64"/>
      <c r="F31" s="13">
        <f>IFERROR(F26+F30,0)</f>
        <v>0</v>
      </c>
      <c r="G31" s="14">
        <f t="shared" ref="G31:N31" si="10">IFERROR(G26+G30,0)</f>
        <v>0</v>
      </c>
      <c r="H31" s="14">
        <f t="shared" si="10"/>
        <v>0</v>
      </c>
      <c r="I31" s="14">
        <f t="shared" si="10"/>
        <v>0</v>
      </c>
      <c r="J31" s="13">
        <f t="shared" si="10"/>
        <v>0</v>
      </c>
      <c r="K31" s="14">
        <f t="shared" ref="K31" si="11">IFERROR(K26+K30,0)</f>
        <v>0</v>
      </c>
      <c r="L31" s="14">
        <f t="shared" si="10"/>
        <v>0</v>
      </c>
      <c r="M31" s="14">
        <f t="shared" si="10"/>
        <v>0</v>
      </c>
      <c r="N31" s="15">
        <f t="shared" si="10"/>
        <v>0</v>
      </c>
      <c r="O31" s="59"/>
      <c r="P31" s="64"/>
      <c r="Q31" s="64"/>
      <c r="R31" s="64"/>
      <c r="S31" s="64"/>
      <c r="T31" s="64"/>
      <c r="U31" s="64"/>
      <c r="V31" s="64"/>
    </row>
    <row r="32" spans="1:22" ht="15" customHeight="1" thickBot="1" x14ac:dyDescent="0.4">
      <c r="A32" s="89" t="s">
        <v>36</v>
      </c>
      <c r="B32" s="89"/>
      <c r="C32" s="89"/>
      <c r="D32" s="89"/>
      <c r="E32" s="63"/>
      <c r="F32" s="25"/>
      <c r="G32" s="26"/>
      <c r="H32" s="26"/>
      <c r="I32" s="26"/>
      <c r="J32" s="25"/>
      <c r="K32" s="26"/>
      <c r="L32" s="26"/>
      <c r="M32" s="26"/>
      <c r="N32" s="27"/>
      <c r="O32" s="59"/>
      <c r="P32" s="85"/>
      <c r="Q32" s="85"/>
      <c r="R32" s="85"/>
      <c r="S32" s="85"/>
      <c r="T32" s="85"/>
      <c r="U32" s="85"/>
      <c r="V32" s="85"/>
    </row>
    <row r="33" spans="1:16" ht="15" customHeight="1" x14ac:dyDescent="0.3">
      <c r="A33" s="98" t="s">
        <v>37</v>
      </c>
      <c r="B33" s="98"/>
      <c r="C33" s="98"/>
      <c r="D33" s="99"/>
      <c r="E33" s="38"/>
      <c r="F33" s="35">
        <f>IFERROR(((E33/E14)*F14)/F14,0)</f>
        <v>0</v>
      </c>
      <c r="G33" s="35">
        <f>IFERROR(((E33/E14)*G14)/G14,0)</f>
        <v>0</v>
      </c>
      <c r="H33" s="35">
        <f>IFERROR(((E33/E14)*H14)/H14,0)</f>
        <v>0</v>
      </c>
      <c r="I33" s="35">
        <f>IFERROR(((E33/E14)*I14)/I14,0)</f>
        <v>0</v>
      </c>
      <c r="J33" s="34">
        <f>IFERROR(((E33/E14)*J14)/J14,0)</f>
        <v>0</v>
      </c>
      <c r="K33" s="35">
        <f>IFERROR(((E33/E14)*K14)/K14,0)</f>
        <v>0</v>
      </c>
      <c r="L33" s="35">
        <f>IFERROR(((E33/E14)*L14)/L14,0)</f>
        <v>0</v>
      </c>
      <c r="M33" s="35">
        <f>IFERROR(((E33/E14)*M14)/M14,0)</f>
        <v>0</v>
      </c>
      <c r="N33" s="36">
        <f>IFERROR(((E33/E14)*N14)/N14,0)</f>
        <v>0</v>
      </c>
      <c r="O33" s="59">
        <f>($F33*$F$14)+($G33*$G$14)+($H33*$H$14)+($I33*$I$14)+($J33*$J$14)+($K33*$K$14)+($L33*$L$14)+($M33*$M$14)+($N33*$N$14)</f>
        <v>0</v>
      </c>
      <c r="P33" s="85"/>
    </row>
    <row r="34" spans="1:16" ht="15" customHeight="1" x14ac:dyDescent="0.3">
      <c r="A34" s="98" t="s">
        <v>38</v>
      </c>
      <c r="B34" s="98"/>
      <c r="C34" s="98"/>
      <c r="D34" s="99"/>
      <c r="E34" s="39"/>
      <c r="F34" s="35">
        <f>IFERROR(((E34/E14)*F14)/F14,0)</f>
        <v>0</v>
      </c>
      <c r="G34" s="35">
        <f>IFERROR(((E34/E14)*G14)/G14,0)</f>
        <v>0</v>
      </c>
      <c r="H34" s="35">
        <f>IFERROR(((E34/E14)*H14)/H14,0)</f>
        <v>0</v>
      </c>
      <c r="I34" s="35">
        <f>IFERROR(((E34/E14)*I14)/I14,0)</f>
        <v>0</v>
      </c>
      <c r="J34" s="34">
        <f>IFERROR(((E34/E14)*J14)/J14,0)</f>
        <v>0</v>
      </c>
      <c r="K34" s="35">
        <f>IFERROR(((E34/E14)*K14)/K14,0)</f>
        <v>0</v>
      </c>
      <c r="L34" s="35">
        <f>IFERROR(((E34/E14)*L14)/L14,0)</f>
        <v>0</v>
      </c>
      <c r="M34" s="35">
        <f>IFERROR(((E34/E14)*M14)/M14,0)</f>
        <v>0</v>
      </c>
      <c r="N34" s="36">
        <f>IFERROR(((E34/E14)*N14)/N14,0)</f>
        <v>0</v>
      </c>
      <c r="O34" s="59">
        <f t="shared" ref="O34:O46" si="12">($F34*$F$14)+($G34*$G$14)+($H34*$H$14)+($I34*$I$14)+($J34*$J$14)+($K34*$K$14)+($L34*$L$14)+($M34*$M$14)+($N34*$N$14)</f>
        <v>0</v>
      </c>
      <c r="P34" s="85"/>
    </row>
    <row r="35" spans="1:16" ht="15" customHeight="1" x14ac:dyDescent="0.3">
      <c r="A35" s="98" t="s">
        <v>39</v>
      </c>
      <c r="B35" s="98"/>
      <c r="C35" s="98"/>
      <c r="D35" s="99"/>
      <c r="E35" s="39"/>
      <c r="F35" s="35">
        <f>IFERROR(((E35/E14)*F14)/F14,0)</f>
        <v>0</v>
      </c>
      <c r="G35" s="35">
        <f>IFERROR(((E35/E14)*G14)/G14,0)</f>
        <v>0</v>
      </c>
      <c r="H35" s="35">
        <f>IFERROR(((E35/E14)*H14)/H14,0)</f>
        <v>0</v>
      </c>
      <c r="I35" s="35">
        <f>IFERROR(((E35/E14)*I14)/I14,0)</f>
        <v>0</v>
      </c>
      <c r="J35" s="34">
        <f>IFERROR(((E35/E14)*J14)/J14,0)</f>
        <v>0</v>
      </c>
      <c r="K35" s="35">
        <f>IFERROR(((E35/E14)*K14)/K14,0)</f>
        <v>0</v>
      </c>
      <c r="L35" s="35">
        <f>IFERROR(((E35/E14)*L14)/L14,0)</f>
        <v>0</v>
      </c>
      <c r="M35" s="35">
        <f>IFERROR(((E35/E14)*M14)/M14,0)</f>
        <v>0</v>
      </c>
      <c r="N35" s="36">
        <f>IFERROR(((E35/E14)*N14)/N14,0)</f>
        <v>0</v>
      </c>
      <c r="O35" s="59">
        <f t="shared" si="12"/>
        <v>0</v>
      </c>
      <c r="P35" s="85"/>
    </row>
    <row r="36" spans="1:16" ht="15" customHeight="1" x14ac:dyDescent="0.3">
      <c r="A36" s="98" t="s">
        <v>40</v>
      </c>
      <c r="B36" s="98"/>
      <c r="C36" s="98"/>
      <c r="D36" s="99"/>
      <c r="E36" s="39"/>
      <c r="F36" s="35">
        <f>IFERROR(((E36/E14)*F14)/F14,0)</f>
        <v>0</v>
      </c>
      <c r="G36" s="35">
        <f>IFERROR(((E36/E14)*G14)/G14,0)</f>
        <v>0</v>
      </c>
      <c r="H36" s="35">
        <f>IFERROR(((E36/E14)*H14)/H14,0)</f>
        <v>0</v>
      </c>
      <c r="I36" s="35">
        <f>IFERROR(((E36/E14)*I14)/I14,0)</f>
        <v>0</v>
      </c>
      <c r="J36" s="34">
        <f>IFERROR(((E36/E14)*J14)/J14,0)</f>
        <v>0</v>
      </c>
      <c r="K36" s="35">
        <f>IFERROR(((E36/E14)*K14)/K14,0)</f>
        <v>0</v>
      </c>
      <c r="L36" s="35">
        <f>IFERROR(((E36/E14)*L14)/L14,0)</f>
        <v>0</v>
      </c>
      <c r="M36" s="35">
        <f>IFERROR(((E36/E14)*M14)/M14,0)</f>
        <v>0</v>
      </c>
      <c r="N36" s="36">
        <f>IFERROR(((E36/E14)*N14)/N14,0)</f>
        <v>0</v>
      </c>
      <c r="O36" s="59">
        <f t="shared" si="12"/>
        <v>0</v>
      </c>
      <c r="P36" s="85"/>
    </row>
    <row r="37" spans="1:16" ht="15" customHeight="1" x14ac:dyDescent="0.3">
      <c r="A37" s="98" t="s">
        <v>41</v>
      </c>
      <c r="B37" s="98"/>
      <c r="C37" s="98"/>
      <c r="D37" s="99"/>
      <c r="E37" s="39"/>
      <c r="F37" s="35">
        <f>IFERROR(((E37/E14)*F14)/F14,0)</f>
        <v>0</v>
      </c>
      <c r="G37" s="35">
        <f>IFERROR(((E37/E14)*G14)/G14,0)</f>
        <v>0</v>
      </c>
      <c r="H37" s="35">
        <f>IFERROR(((E37/E14)*H14)/H14,0)</f>
        <v>0</v>
      </c>
      <c r="I37" s="35">
        <f>IFERROR(((E37/E14)*I14)/I14,0)</f>
        <v>0</v>
      </c>
      <c r="J37" s="34">
        <f>IFERROR(((E37/E14)*J14)/J14,0)</f>
        <v>0</v>
      </c>
      <c r="K37" s="35">
        <f>IFERROR(((E37/E14)*K14)/K14,0)</f>
        <v>0</v>
      </c>
      <c r="L37" s="35">
        <f>IFERROR(((E37/E14)*L14)/L14,0)</f>
        <v>0</v>
      </c>
      <c r="M37" s="35">
        <f>IFERROR(((E37/E14)*M14)/M14,0)</f>
        <v>0</v>
      </c>
      <c r="N37" s="36">
        <f>IFERROR(((E37/E14)*N14)/N14,0)</f>
        <v>0</v>
      </c>
      <c r="O37" s="59">
        <f t="shared" si="12"/>
        <v>0</v>
      </c>
      <c r="P37" s="85"/>
    </row>
    <row r="38" spans="1:16" ht="15" customHeight="1" x14ac:dyDescent="0.35">
      <c r="A38" s="98" t="s">
        <v>42</v>
      </c>
      <c r="B38" s="98"/>
      <c r="C38" s="98"/>
      <c r="D38" s="99"/>
      <c r="E38" s="39"/>
      <c r="F38" s="35">
        <f>IFERROR(((E38/E14)*F14)/F14,0)</f>
        <v>0</v>
      </c>
      <c r="G38" s="35">
        <f>IFERROR(((E38/E14)*G14)/G14,0)</f>
        <v>0</v>
      </c>
      <c r="H38" s="35">
        <f>IFERROR(((E38/E14)*H14)/H14,0)</f>
        <v>0</v>
      </c>
      <c r="I38" s="35">
        <f>IFERROR(((E38/E14)*I14)/I14,0)</f>
        <v>0</v>
      </c>
      <c r="J38" s="34">
        <f>IFERROR(((E38/E14)*J14)/J14,0)</f>
        <v>0</v>
      </c>
      <c r="K38" s="35">
        <f>IFERROR(((E38/E14)*K14)/K14,0)</f>
        <v>0</v>
      </c>
      <c r="L38" s="35">
        <f>IFERROR(((E38/E14)*L14)/L14,0)</f>
        <v>0</v>
      </c>
      <c r="M38" s="35">
        <f>IFERROR(((E38/E14)*M14)/M14,0)</f>
        <v>0</v>
      </c>
      <c r="N38" s="36">
        <f>IFERROR(((E38/E14)*N14)/N14,0)</f>
        <v>0</v>
      </c>
      <c r="O38" s="59">
        <f t="shared" si="12"/>
        <v>0</v>
      </c>
      <c r="P38" s="85"/>
    </row>
    <row r="39" spans="1:16" ht="15" customHeight="1" x14ac:dyDescent="0.3">
      <c r="A39" s="100" t="s">
        <v>43</v>
      </c>
      <c r="B39" s="100"/>
      <c r="C39" s="100"/>
      <c r="D39" s="99"/>
      <c r="E39" s="39"/>
      <c r="F39" s="35">
        <f>IFERROR(((E39/E14)*F14)/F14,0)</f>
        <v>0</v>
      </c>
      <c r="G39" s="35">
        <f>IFERROR(((E39/E14)*G14)/G14,0)</f>
        <v>0</v>
      </c>
      <c r="H39" s="35">
        <f>IFERROR(((E39/E14)*H14)/H14,0)</f>
        <v>0</v>
      </c>
      <c r="I39" s="35">
        <f>IFERROR(((E39/E14)*I14)/I14,0)</f>
        <v>0</v>
      </c>
      <c r="J39" s="34">
        <f>IFERROR(((E39/E14)*J14)/J14,0)</f>
        <v>0</v>
      </c>
      <c r="K39" s="35">
        <f>IFERROR(((E39/E14)*K14)/K14,0)</f>
        <v>0</v>
      </c>
      <c r="L39" s="35">
        <f>IFERROR(((E39/E14)*L14)/L14,0)</f>
        <v>0</v>
      </c>
      <c r="M39" s="35">
        <f>IFERROR(((E39/E14)*M14)/M14,0)</f>
        <v>0</v>
      </c>
      <c r="N39" s="36">
        <f>IFERROR(((E39/E14)*N14)/N14,0)</f>
        <v>0</v>
      </c>
      <c r="O39" s="59">
        <f t="shared" si="12"/>
        <v>0</v>
      </c>
      <c r="P39" s="85"/>
    </row>
    <row r="40" spans="1:16" ht="15" customHeight="1" x14ac:dyDescent="0.3">
      <c r="A40" s="100" t="s">
        <v>44</v>
      </c>
      <c r="B40" s="100"/>
      <c r="C40" s="100"/>
      <c r="D40" s="99"/>
      <c r="E40" s="39"/>
      <c r="F40" s="35">
        <f>IFERROR(((E40/E14)*F14)/F14,0)</f>
        <v>0</v>
      </c>
      <c r="G40" s="35">
        <f>IFERROR(((E40/E14)*G14)/G14,0)</f>
        <v>0</v>
      </c>
      <c r="H40" s="35">
        <f>IFERROR(((E40/E14)*H14)/H14,0)</f>
        <v>0</v>
      </c>
      <c r="I40" s="35">
        <f>IFERROR(((E40/E14)*I14)/I14,0)</f>
        <v>0</v>
      </c>
      <c r="J40" s="34">
        <f>IFERROR(((E40/E14)*J14)/J14,0)</f>
        <v>0</v>
      </c>
      <c r="K40" s="35">
        <f>IFERROR(((E40/E14)*K14)/K14,0)</f>
        <v>0</v>
      </c>
      <c r="L40" s="35">
        <f>IFERROR(((E40/E14)*L14)/L14,0)</f>
        <v>0</v>
      </c>
      <c r="M40" s="35">
        <f>IFERROR(((E40/E14)*M14)/M14,0)</f>
        <v>0</v>
      </c>
      <c r="N40" s="36">
        <f>IFERROR(((E40/E14)*N14)/N14,0)</f>
        <v>0</v>
      </c>
      <c r="O40" s="59">
        <f t="shared" si="12"/>
        <v>0</v>
      </c>
      <c r="P40" s="85"/>
    </row>
    <row r="41" spans="1:16" ht="15" customHeight="1" x14ac:dyDescent="0.3">
      <c r="A41" s="100" t="s">
        <v>45</v>
      </c>
      <c r="B41" s="100"/>
      <c r="C41" s="100"/>
      <c r="D41" s="99"/>
      <c r="E41" s="39"/>
      <c r="F41" s="35">
        <f>IFERROR(((E41/E14)*F14)/F14,0)</f>
        <v>0</v>
      </c>
      <c r="G41" s="35">
        <f>IFERROR(((E41/E14)*G14)/G14,0)</f>
        <v>0</v>
      </c>
      <c r="H41" s="35">
        <f>IFERROR(((E41/E14)*H14)/H14,0)</f>
        <v>0</v>
      </c>
      <c r="I41" s="35">
        <f>IFERROR(((E41/E14)*I14)/I14,0)</f>
        <v>0</v>
      </c>
      <c r="J41" s="34">
        <f>IFERROR(((E41/E14)*J14)/J14,0)</f>
        <v>0</v>
      </c>
      <c r="K41" s="35">
        <f>IFERROR(((E41/E14)*K14)/K14,0)</f>
        <v>0</v>
      </c>
      <c r="L41" s="35">
        <f>IFERROR(((E41/E14)*L14)/L14,0)</f>
        <v>0</v>
      </c>
      <c r="M41" s="35">
        <f>IFERROR(((E41/E14)*M14)/M14,0)</f>
        <v>0</v>
      </c>
      <c r="N41" s="36">
        <f>IFERROR(((E41/E14)*N14)/N14,0)</f>
        <v>0</v>
      </c>
      <c r="O41" s="59">
        <f t="shared" si="12"/>
        <v>0</v>
      </c>
      <c r="P41" s="85"/>
    </row>
    <row r="42" spans="1:16" ht="15" customHeight="1" x14ac:dyDescent="0.3">
      <c r="A42" s="100" t="s">
        <v>46</v>
      </c>
      <c r="B42" s="100"/>
      <c r="C42" s="100"/>
      <c r="D42" s="99"/>
      <c r="E42" s="39"/>
      <c r="F42" s="35">
        <f>IFERROR(((E42/E14)*F14)/F14,0)</f>
        <v>0</v>
      </c>
      <c r="G42" s="35">
        <f>IFERROR(((E42/E14)*G14)/G14,0)</f>
        <v>0</v>
      </c>
      <c r="H42" s="35">
        <f>IFERROR(((E42/E14)*H14)/H14,0)</f>
        <v>0</v>
      </c>
      <c r="I42" s="35">
        <f>IFERROR(((E42/E14)*I14)/I14,0)</f>
        <v>0</v>
      </c>
      <c r="J42" s="34">
        <f>IFERROR(((E42/E14)*J14)/J14,0)</f>
        <v>0</v>
      </c>
      <c r="K42" s="35">
        <f>IFERROR(((E42/E14)*K14)/K14,0)</f>
        <v>0</v>
      </c>
      <c r="L42" s="35">
        <f>IFERROR(((E42/E14)*L14)/L14,0)</f>
        <v>0</v>
      </c>
      <c r="M42" s="35">
        <f>IFERROR(((E42/E14)*M14)/M14,0)</f>
        <v>0</v>
      </c>
      <c r="N42" s="36">
        <f>IFERROR(((E42/E14)*N14)/N14,0)</f>
        <v>0</v>
      </c>
      <c r="O42" s="59">
        <f t="shared" si="12"/>
        <v>0</v>
      </c>
      <c r="P42" s="85"/>
    </row>
    <row r="43" spans="1:16" ht="15" customHeight="1" x14ac:dyDescent="0.3">
      <c r="A43" s="100" t="s">
        <v>47</v>
      </c>
      <c r="B43" s="100"/>
      <c r="C43" s="100"/>
      <c r="D43" s="99"/>
      <c r="E43" s="39"/>
      <c r="F43" s="35">
        <f>IFERROR(((E43/E14)*F14)/F14,0)</f>
        <v>0</v>
      </c>
      <c r="G43" s="35">
        <f>IFERROR(((E43/E14)*G14)/G14,0)</f>
        <v>0</v>
      </c>
      <c r="H43" s="35">
        <f>IFERROR(((E43/E14)*H14)/H14,0)</f>
        <v>0</v>
      </c>
      <c r="I43" s="35">
        <f>IFERROR(((E43/E14)*I14)/I14,0)</f>
        <v>0</v>
      </c>
      <c r="J43" s="34">
        <f>IFERROR(((E43/E14)*J14)/J14,0)</f>
        <v>0</v>
      </c>
      <c r="K43" s="35">
        <f>IFERROR(((E43/E14)*K14)/K14,0)</f>
        <v>0</v>
      </c>
      <c r="L43" s="35">
        <f>IFERROR(((E43/E14)*L14)/L14,0)</f>
        <v>0</v>
      </c>
      <c r="M43" s="35">
        <f>IFERROR(((E43/E14)*M14)/M14,0)</f>
        <v>0</v>
      </c>
      <c r="N43" s="36">
        <f>IFERROR(((E43/E14)*N14)/N14,0)</f>
        <v>0</v>
      </c>
      <c r="O43" s="59">
        <f t="shared" si="12"/>
        <v>0</v>
      </c>
      <c r="P43" s="85"/>
    </row>
    <row r="44" spans="1:16" ht="15" customHeight="1" thickBot="1" x14ac:dyDescent="0.35">
      <c r="A44" s="106" t="s">
        <v>48</v>
      </c>
      <c r="B44" s="106"/>
      <c r="C44" s="106"/>
      <c r="D44" s="107"/>
      <c r="E44" s="39"/>
      <c r="F44" s="35">
        <f>IFERROR(((E44/E14)*F14)/F14,0)</f>
        <v>0</v>
      </c>
      <c r="G44" s="35">
        <f>IFERROR(((E44/E14)*G14)/G14,0)</f>
        <v>0</v>
      </c>
      <c r="H44" s="35">
        <f>IFERROR(((E44/E14)*H14)/H14,0)</f>
        <v>0</v>
      </c>
      <c r="I44" s="35">
        <f>IFERROR(((E44/E14)*I14)/I14,0)</f>
        <v>0</v>
      </c>
      <c r="J44" s="34">
        <f>IFERROR(((E44/E14)*J14)/J14,0)</f>
        <v>0</v>
      </c>
      <c r="K44" s="35">
        <f>IFERROR(((E44/E14)*K14)/K14,0)</f>
        <v>0</v>
      </c>
      <c r="L44" s="35">
        <f>IFERROR(((E44/E14)*L14)/L14,0)</f>
        <v>0</v>
      </c>
      <c r="M44" s="35">
        <f>IFERROR(((E44/E14)*M14)/M14,0)</f>
        <v>0</v>
      </c>
      <c r="N44" s="36">
        <f>IFERROR(((E44/E14)*N14)/N14,0)</f>
        <v>0</v>
      </c>
      <c r="O44" s="59">
        <f t="shared" si="12"/>
        <v>0</v>
      </c>
      <c r="P44" s="85"/>
    </row>
    <row r="45" spans="1:16" ht="15" customHeight="1" x14ac:dyDescent="0.3">
      <c r="A45" s="108" t="s">
        <v>49</v>
      </c>
      <c r="B45" s="109"/>
      <c r="C45" s="109"/>
      <c r="D45" s="110"/>
      <c r="E45" s="39"/>
      <c r="F45" s="35">
        <f>IFERROR(((E45/E14)*F14)/F14,0)</f>
        <v>0</v>
      </c>
      <c r="G45" s="35">
        <f>IFERROR(((E45/E14)*G14)/G14,0)</f>
        <v>0</v>
      </c>
      <c r="H45" s="35">
        <f>IFERROR(((E45/E14)*H14)/H14,0)</f>
        <v>0</v>
      </c>
      <c r="I45" s="35">
        <f>IFERROR(((E45/E14)*I14)/I14,0)</f>
        <v>0</v>
      </c>
      <c r="J45" s="34">
        <f>IFERROR(((E45/E14)*J14)/J14,0)</f>
        <v>0</v>
      </c>
      <c r="K45" s="35">
        <f>IFERROR(((E45/E14)*K14)/K14,0)</f>
        <v>0</v>
      </c>
      <c r="L45" s="35">
        <f>IFERROR(((E45/E14)*L14)/L14,0)</f>
        <v>0</v>
      </c>
      <c r="M45" s="35">
        <f>IFERROR(((E45/E14)*M14)/M14,0)</f>
        <v>0</v>
      </c>
      <c r="N45" s="36">
        <f>IFERROR(((E45/E14)*N14)/N14,0)</f>
        <v>0</v>
      </c>
      <c r="O45" s="59">
        <f t="shared" si="12"/>
        <v>0</v>
      </c>
      <c r="P45" s="85"/>
    </row>
    <row r="46" spans="1:16" ht="15" customHeight="1" x14ac:dyDescent="0.3">
      <c r="A46" s="111" t="s">
        <v>49</v>
      </c>
      <c r="B46" s="100"/>
      <c r="C46" s="100"/>
      <c r="D46" s="99"/>
      <c r="E46" s="39"/>
      <c r="F46" s="35">
        <f>IFERROR(((E46/E14)*F14)/F14,0)</f>
        <v>0</v>
      </c>
      <c r="G46" s="35">
        <f>IFERROR(((E46/E14)*G14)/G14,0)</f>
        <v>0</v>
      </c>
      <c r="H46" s="35">
        <f>IFERROR(((E46/E14)*H14)/H14,0)</f>
        <v>0</v>
      </c>
      <c r="I46" s="35">
        <f>IFERROR(((E46/E14)*I14)/I14,0)</f>
        <v>0</v>
      </c>
      <c r="J46" s="34">
        <f>IFERROR(((E46/E14)*J14)/J14,0)</f>
        <v>0</v>
      </c>
      <c r="K46" s="35">
        <f>IFERROR(((E46/E14)*K14)/K14,0)</f>
        <v>0</v>
      </c>
      <c r="L46" s="35">
        <f>IFERROR(((E46/E14)*L14)/L14,0)</f>
        <v>0</v>
      </c>
      <c r="M46" s="35">
        <f>IFERROR(((E46/E14)*M14)/M14,0)</f>
        <v>0</v>
      </c>
      <c r="N46" s="36">
        <f>IFERROR(((E46/E14)*N14)/N14,0)</f>
        <v>0</v>
      </c>
      <c r="O46" s="59">
        <f t="shared" si="12"/>
        <v>0</v>
      </c>
      <c r="P46" s="85"/>
    </row>
    <row r="47" spans="1:16" ht="15" customHeight="1" thickBot="1" x14ac:dyDescent="0.35">
      <c r="A47" s="105" t="s">
        <v>49</v>
      </c>
      <c r="B47" s="106"/>
      <c r="C47" s="106"/>
      <c r="D47" s="107"/>
      <c r="E47" s="40"/>
      <c r="F47" s="35">
        <f>IFERROR(((E47/E14)*F14)/F14,0)</f>
        <v>0</v>
      </c>
      <c r="G47" s="35">
        <f>IFERROR(((E47/E14)*G14)/G14,0)</f>
        <v>0</v>
      </c>
      <c r="H47" s="35">
        <f>IFERROR(((E47/E14)*H14)/H14,0)</f>
        <v>0</v>
      </c>
      <c r="I47" s="35">
        <f>IFERROR(((E47/E14)*I14)/I14,0)</f>
        <v>0</v>
      </c>
      <c r="J47" s="34">
        <f>IFERROR(((E47/E14)*J14)/J14,0)</f>
        <v>0</v>
      </c>
      <c r="K47" s="35">
        <f>IFERROR(((E47/E14)*K14)/K14,0)</f>
        <v>0</v>
      </c>
      <c r="L47" s="35">
        <f>IFERROR(((E47/E14)*L14)/L14,0)</f>
        <v>0</v>
      </c>
      <c r="M47" s="35">
        <f>IFERROR(((E47/E14)*M14)/M14,0)</f>
        <v>0</v>
      </c>
      <c r="N47" s="36">
        <f>IFERROR(((E47/E14)*N14)/N14,0)</f>
        <v>0</v>
      </c>
      <c r="O47" s="59">
        <f>($F47*$F$14)+($G47*$G$14)+($H47*$H$14)+($I47*$I$14)+($J47*$J$14)+($K47*$K$14)+($L47*$L$14)+($M47*$M$14)+($N47*$N$14)</f>
        <v>0</v>
      </c>
      <c r="P47" s="85"/>
    </row>
    <row r="48" spans="1:16" ht="15" customHeight="1" x14ac:dyDescent="0.3">
      <c r="A48" s="94" t="s">
        <v>23</v>
      </c>
      <c r="B48" s="94"/>
      <c r="C48" s="94"/>
      <c r="D48" s="94"/>
      <c r="E48" s="41">
        <f>SUM(E33:E47)</f>
        <v>0</v>
      </c>
      <c r="F48" s="13">
        <f>IFERROR(SUM(F31:F47),0)</f>
        <v>0</v>
      </c>
      <c r="G48" s="14">
        <f t="shared" ref="G48:N48" si="13">IFERROR(SUM(G31:G47),0)</f>
        <v>0</v>
      </c>
      <c r="H48" s="14">
        <f t="shared" si="13"/>
        <v>0</v>
      </c>
      <c r="I48" s="14">
        <f t="shared" si="13"/>
        <v>0</v>
      </c>
      <c r="J48" s="13">
        <f t="shared" si="13"/>
        <v>0</v>
      </c>
      <c r="K48" s="14">
        <f>IFERROR(SUM(K31:K47),0)</f>
        <v>0</v>
      </c>
      <c r="L48" s="14">
        <f t="shared" si="13"/>
        <v>0</v>
      </c>
      <c r="M48" s="14">
        <f t="shared" si="13"/>
        <v>0</v>
      </c>
      <c r="N48" s="15">
        <f t="shared" si="13"/>
        <v>0</v>
      </c>
      <c r="O48" s="60"/>
      <c r="P48" s="16"/>
    </row>
    <row r="49" spans="1:16" ht="15" customHeight="1" thickBot="1" x14ac:dyDescent="0.35">
      <c r="A49" s="89" t="s">
        <v>50</v>
      </c>
      <c r="B49" s="89"/>
      <c r="C49" s="89"/>
      <c r="D49" s="89"/>
      <c r="E49" s="63"/>
      <c r="F49" s="25"/>
      <c r="G49" s="26"/>
      <c r="H49" s="26"/>
      <c r="I49" s="26"/>
      <c r="J49" s="25"/>
      <c r="K49" s="26"/>
      <c r="L49" s="26"/>
      <c r="M49" s="26"/>
      <c r="N49" s="27"/>
      <c r="O49" s="62"/>
      <c r="P49" s="85"/>
    </row>
    <row r="50" spans="1:16" ht="15" customHeight="1" thickBot="1" x14ac:dyDescent="0.35">
      <c r="A50" s="88" t="s">
        <v>51</v>
      </c>
      <c r="B50" s="88"/>
      <c r="C50" s="88"/>
      <c r="D50" s="88"/>
      <c r="E50" s="85"/>
      <c r="F50" s="28"/>
      <c r="G50" s="29"/>
      <c r="H50" s="29"/>
      <c r="I50" s="30"/>
      <c r="J50" s="115" t="s">
        <v>52</v>
      </c>
      <c r="K50" s="115"/>
      <c r="L50" s="115"/>
      <c r="M50" s="115"/>
      <c r="N50" s="116"/>
      <c r="O50" s="62"/>
      <c r="P50" s="85"/>
    </row>
    <row r="51" spans="1:16" ht="15" customHeight="1" x14ac:dyDescent="0.3">
      <c r="A51" s="88" t="s">
        <v>53</v>
      </c>
      <c r="B51" s="88"/>
      <c r="C51" s="88"/>
      <c r="D51" s="88"/>
      <c r="E51" s="85">
        <f>E13*10%</f>
        <v>0</v>
      </c>
      <c r="F51" s="31">
        <f>IF(F50&gt;E51,E51,F50)</f>
        <v>0</v>
      </c>
      <c r="G51" s="64">
        <f>IF(G50&lt;E51-F51,G50,E51-F51)</f>
        <v>0</v>
      </c>
      <c r="H51" s="64">
        <f>IF(H50&lt;E51-F51-G51,H50,E51-F51-G51)</f>
        <v>0</v>
      </c>
      <c r="I51" s="64">
        <f>IF(I50&lt;E51-F51-G51-H51,I50,E51-F51-G51-H51)</f>
        <v>0</v>
      </c>
      <c r="J51" s="117"/>
      <c r="K51" s="115"/>
      <c r="L51" s="115"/>
      <c r="M51" s="115"/>
      <c r="N51" s="116"/>
      <c r="O51" s="62"/>
      <c r="P51" s="45"/>
    </row>
    <row r="52" spans="1:16" ht="15" customHeight="1" x14ac:dyDescent="0.3">
      <c r="A52" s="88" t="s">
        <v>54</v>
      </c>
      <c r="B52" s="88"/>
      <c r="C52" s="88"/>
      <c r="D52" s="88"/>
      <c r="E52" s="41">
        <f>SUM(F52:I52)</f>
        <v>0</v>
      </c>
      <c r="F52" s="34">
        <f>F51*F48</f>
        <v>0</v>
      </c>
      <c r="G52" s="35">
        <f>G51*G48</f>
        <v>0</v>
      </c>
      <c r="H52" s="35">
        <f t="shared" ref="H52:I52" si="14">H51*H48</f>
        <v>0</v>
      </c>
      <c r="I52" s="35">
        <f t="shared" si="14"/>
        <v>0</v>
      </c>
      <c r="J52" s="117"/>
      <c r="K52" s="115"/>
      <c r="L52" s="115"/>
      <c r="M52" s="115"/>
      <c r="N52" s="116"/>
      <c r="O52" s="62"/>
      <c r="P52" s="85"/>
    </row>
    <row r="53" spans="1:16" ht="15" customHeight="1" x14ac:dyDescent="0.3">
      <c r="A53" s="94" t="s">
        <v>23</v>
      </c>
      <c r="B53" s="94"/>
      <c r="C53" s="94"/>
      <c r="D53" s="94"/>
      <c r="E53" s="85"/>
      <c r="F53" s="17">
        <f>IF(F48&gt;0,(IFERROR(((E52/(E14-F51-G51-H51-I51))+F48),0)),0)</f>
        <v>0</v>
      </c>
      <c r="G53" s="18">
        <f>IF(G48&gt;0,(IFERROR(((E52/(E14-G51-H51-I51-F51))+G48),0)),0)</f>
        <v>0</v>
      </c>
      <c r="H53" s="18">
        <f>IF(H48&gt;0,(IFERROR(((E52/(E14-F51-H51-G51-I51))+H48),0)),0)</f>
        <v>0</v>
      </c>
      <c r="I53" s="18">
        <f>IF(I48&gt;0,(IFERROR(((E52/(E14-I51-H51-F51-G51))+I48),0)),0)</f>
        <v>0</v>
      </c>
      <c r="J53" s="17">
        <f>IF(J48&gt;0,(IFERROR(((E52/(E14-F51-G51-H51-I51))+J48),0)),0)</f>
        <v>0</v>
      </c>
      <c r="K53" s="18">
        <f>IF(K48&gt;0,(IFERROR(((E52/(E14-F51-G51-H51-I51))+K48),0)),0)</f>
        <v>0</v>
      </c>
      <c r="L53" s="18">
        <f>IF(L48&gt;0,(IFERROR(((E52/(E14-F51-G51-H51-I51))+L48),0)),0)</f>
        <v>0</v>
      </c>
      <c r="M53" s="18">
        <f>IF(M48&gt;0,(IFERROR(((E52/(E14-F51-G51-H51-I51))+M48),0)),0)</f>
        <v>0</v>
      </c>
      <c r="N53" s="19">
        <f>IF(N48&gt;0,(IFERROR(((E52/(E14-F51-G51-H51-I51))+N48),0)),0)</f>
        <v>0</v>
      </c>
      <c r="O53" s="62">
        <f>SUM(O11:O52)</f>
        <v>0</v>
      </c>
      <c r="P53" s="85"/>
    </row>
    <row r="54" spans="1:16" ht="7.5" customHeight="1" x14ac:dyDescent="0.3">
      <c r="A54" s="86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/>
      <c r="P54" s="85"/>
    </row>
    <row r="55" spans="1:16" s="49" customFormat="1" ht="11.25" customHeight="1" x14ac:dyDescent="0.3">
      <c r="A55" s="20" t="s">
        <v>55</v>
      </c>
      <c r="O55"/>
    </row>
    <row r="56" spans="1:16" s="49" customFormat="1" ht="11.25" customHeight="1" x14ac:dyDescent="0.3">
      <c r="A56" s="55" t="s">
        <v>56</v>
      </c>
      <c r="O56"/>
    </row>
    <row r="57" spans="1:16" s="49" customFormat="1" ht="11.25" customHeight="1" x14ac:dyDescent="0.3">
      <c r="A57" s="20" t="s">
        <v>57</v>
      </c>
      <c r="O57"/>
    </row>
    <row r="58" spans="1:16" s="49" customFormat="1" ht="11.25" customHeight="1" x14ac:dyDescent="0.3">
      <c r="A58" s="20" t="s">
        <v>58</v>
      </c>
      <c r="J58"/>
      <c r="K58"/>
      <c r="L58"/>
      <c r="M58"/>
      <c r="N58"/>
      <c r="O58"/>
    </row>
    <row r="59" spans="1:16" ht="7.5" customHeight="1" x14ac:dyDescent="0.3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/>
      <c r="P59" s="85"/>
    </row>
    <row r="60" spans="1:16" ht="15" customHeight="1" x14ac:dyDescent="0.3">
      <c r="A60" s="21" t="s">
        <v>59</v>
      </c>
      <c r="B60" s="50"/>
      <c r="C60" s="85"/>
      <c r="D60" s="85"/>
      <c r="E60" s="85"/>
      <c r="F60" s="45"/>
      <c r="G60" s="45"/>
      <c r="H60" s="45"/>
      <c r="I60" s="45"/>
      <c r="J60" s="45"/>
      <c r="K60" s="45"/>
      <c r="L60" s="45"/>
      <c r="M60" s="45"/>
      <c r="N60" s="45"/>
      <c r="O60" s="85"/>
      <c r="P60" s="85"/>
    </row>
    <row r="61" spans="1:16" ht="15" customHeight="1" x14ac:dyDescent="0.3">
      <c r="A61" s="50" t="s">
        <v>60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</row>
    <row r="62" spans="1:16" ht="15" customHeight="1" x14ac:dyDescent="0.3">
      <c r="A62" s="51" t="s">
        <v>61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</row>
    <row r="63" spans="1:16" ht="15" customHeight="1" x14ac:dyDescent="0.3">
      <c r="A63" s="51" t="s">
        <v>62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</row>
    <row r="64" spans="1:16" ht="15" customHeight="1" x14ac:dyDescent="0.3">
      <c r="A64" s="51" t="s">
        <v>63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</row>
    <row r="65" spans="1:12" ht="15" customHeight="1" x14ac:dyDescent="0.3">
      <c r="A65" s="51" t="s">
        <v>64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</row>
    <row r="66" spans="1:12" ht="15" customHeight="1" x14ac:dyDescent="0.3">
      <c r="A66" s="51" t="s">
        <v>65</v>
      </c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</row>
    <row r="67" spans="1:12" ht="15" customHeight="1" x14ac:dyDescent="0.3">
      <c r="A67" s="51" t="s">
        <v>66</v>
      </c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</row>
    <row r="68" spans="1:12" ht="30" customHeight="1" x14ac:dyDescent="0.3">
      <c r="A68" s="113" t="s">
        <v>67</v>
      </c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</row>
    <row r="69" spans="1:12" ht="1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</row>
    <row r="70" spans="1:12" ht="17.25" customHeight="1" x14ac:dyDescent="0.3">
      <c r="A70" s="51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</row>
    <row r="71" spans="1:12" ht="17.25" customHeight="1" x14ac:dyDescent="0.3">
      <c r="A71" s="51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</row>
    <row r="72" spans="1:12" ht="17.25" customHeight="1" x14ac:dyDescent="0.3">
      <c r="A72" s="51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</row>
  </sheetData>
  <sheetProtection algorithmName="SHA-512" hashValue="Bo9gxTm08XcwyAuZC6LHm3rVDYfPMcvFsw9PALVXpg2PsWwd6GkBYEQb20lbZ6uNIKBkr/C0KQcDe6oxQO4k4Q==" saltValue="cD0GlISwYhOn8j+h0HltLg==" spinCount="100000" sheet="1" selectLockedCells="1"/>
  <mergeCells count="50">
    <mergeCell ref="C1:N5"/>
    <mergeCell ref="A68:L68"/>
    <mergeCell ref="A28:D28"/>
    <mergeCell ref="A29:D29"/>
    <mergeCell ref="A30:D30"/>
    <mergeCell ref="A31:D31"/>
    <mergeCell ref="A39:D39"/>
    <mergeCell ref="A40:D40"/>
    <mergeCell ref="A41:D41"/>
    <mergeCell ref="A49:D49"/>
    <mergeCell ref="A50:D50"/>
    <mergeCell ref="J50:N52"/>
    <mergeCell ref="A51:D51"/>
    <mergeCell ref="A52:D52"/>
    <mergeCell ref="A36:D36"/>
    <mergeCell ref="A53:D53"/>
    <mergeCell ref="A43:D43"/>
    <mergeCell ref="A47:D47"/>
    <mergeCell ref="A37:D37"/>
    <mergeCell ref="A48:D48"/>
    <mergeCell ref="A45:D45"/>
    <mergeCell ref="A46:D46"/>
    <mergeCell ref="A44:D44"/>
    <mergeCell ref="A32:D32"/>
    <mergeCell ref="A34:D34"/>
    <mergeCell ref="A42:D42"/>
    <mergeCell ref="A22:D22"/>
    <mergeCell ref="A25:D25"/>
    <mergeCell ref="A26:D26"/>
    <mergeCell ref="A27:D27"/>
    <mergeCell ref="A33:D33"/>
    <mergeCell ref="D23:E23"/>
    <mergeCell ref="D24:E24"/>
    <mergeCell ref="A35:D35"/>
    <mergeCell ref="A38:D38"/>
    <mergeCell ref="C6:N6"/>
    <mergeCell ref="A20:D20"/>
    <mergeCell ref="A21:D21"/>
    <mergeCell ref="A19:D19"/>
    <mergeCell ref="F9:I9"/>
    <mergeCell ref="J9:N9"/>
    <mergeCell ref="A12:D12"/>
    <mergeCell ref="A13:D13"/>
    <mergeCell ref="A14:D14"/>
    <mergeCell ref="A15:D15"/>
    <mergeCell ref="A16:D16"/>
    <mergeCell ref="A17:D17"/>
    <mergeCell ref="A18:D18"/>
    <mergeCell ref="C10:E10"/>
    <mergeCell ref="A10:B10"/>
  </mergeCells>
  <pageMargins left="0.25" right="0.25" top="0.25" bottom="0.5" header="0" footer="0.25"/>
  <pageSetup scale="73" orientation="landscape" r:id="rId1"/>
  <headerFooter>
    <oddFooter>&amp;LJuly 2019&amp;C&amp;A&amp;RPage &amp;P</oddFooter>
  </headerFooter>
  <rowBreaks count="1" manualBreakCount="1">
    <brk id="5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61FC5-107A-48A2-8BA9-5E04634A1A76}">
  <dimension ref="A1:V72"/>
  <sheetViews>
    <sheetView showGridLines="0" showRowColHeaders="0" zoomScaleNormal="100" zoomScaleSheetLayoutView="50" zoomScalePageLayoutView="50" workbookViewId="0">
      <selection activeCell="D7" sqref="D7"/>
    </sheetView>
  </sheetViews>
  <sheetFormatPr defaultColWidth="9.109375" defaultRowHeight="17.25" customHeight="1" x14ac:dyDescent="0.3"/>
  <cols>
    <col min="1" max="4" width="7.5546875" style="74" customWidth="1"/>
    <col min="5" max="5" width="12.109375" style="74" customWidth="1"/>
    <col min="6" max="14" width="15" style="74" customWidth="1"/>
    <col min="15" max="15" width="19.109375" style="74" customWidth="1"/>
    <col min="16" max="16" width="16.88671875" style="74" bestFit="1" customWidth="1"/>
    <col min="17" max="16384" width="9.109375" style="74"/>
  </cols>
  <sheetData>
    <row r="1" spans="1:15" ht="5.25" customHeight="1" x14ac:dyDescent="0.3">
      <c r="A1" s="85"/>
      <c r="B1" s="85"/>
      <c r="C1" s="112" t="s">
        <v>68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23"/>
    </row>
    <row r="2" spans="1:15" ht="5.25" customHeight="1" x14ac:dyDescent="0.3">
      <c r="A2" s="85"/>
      <c r="B2" s="85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23"/>
    </row>
    <row r="3" spans="1:15" ht="5.25" customHeight="1" x14ac:dyDescent="0.3">
      <c r="A3" s="85"/>
      <c r="B3" s="85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23"/>
    </row>
    <row r="4" spans="1:15" ht="5.25" customHeight="1" x14ac:dyDescent="0.3">
      <c r="A4" s="85"/>
      <c r="B4" s="85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23"/>
    </row>
    <row r="5" spans="1:15" ht="5.25" customHeight="1" x14ac:dyDescent="0.3">
      <c r="A5" s="85"/>
      <c r="B5" s="85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23"/>
    </row>
    <row r="6" spans="1:15" ht="17.25" customHeight="1" x14ac:dyDescent="0.3">
      <c r="A6" s="85"/>
      <c r="B6" s="85"/>
      <c r="C6" s="87" t="s">
        <v>1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24"/>
    </row>
    <row r="7" spans="1:15" ht="17.25" customHeight="1" x14ac:dyDescent="0.3">
      <c r="A7" s="85"/>
      <c r="B7" s="85"/>
      <c r="C7" s="82" t="s">
        <v>2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4"/>
    </row>
    <row r="8" spans="1:15" ht="17.25" customHeight="1" x14ac:dyDescent="0.3">
      <c r="A8" s="85"/>
      <c r="B8" s="85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4"/>
    </row>
    <row r="9" spans="1:15" ht="15" customHeight="1" x14ac:dyDescent="0.3">
      <c r="A9" s="85"/>
      <c r="B9" s="85"/>
      <c r="C9" s="85"/>
      <c r="D9" s="85"/>
      <c r="E9" s="85"/>
      <c r="F9" s="90" t="s">
        <v>3</v>
      </c>
      <c r="G9" s="91"/>
      <c r="H9" s="91"/>
      <c r="I9" s="91"/>
      <c r="J9" s="90" t="s">
        <v>4</v>
      </c>
      <c r="K9" s="91"/>
      <c r="L9" s="91"/>
      <c r="M9" s="91"/>
      <c r="N9" s="92"/>
      <c r="O9" s="57"/>
    </row>
    <row r="10" spans="1:15" s="1" customFormat="1" ht="15" customHeight="1" thickBot="1" x14ac:dyDescent="0.35">
      <c r="A10" s="97" t="s">
        <v>5</v>
      </c>
      <c r="B10" s="97"/>
      <c r="C10" s="95"/>
      <c r="D10" s="95"/>
      <c r="E10" s="96"/>
      <c r="F10" s="2" t="s">
        <v>6</v>
      </c>
      <c r="G10" s="3" t="s">
        <v>7</v>
      </c>
      <c r="H10" s="22" t="s">
        <v>8</v>
      </c>
      <c r="I10" s="22" t="s">
        <v>9</v>
      </c>
      <c r="J10" s="2" t="s">
        <v>10</v>
      </c>
      <c r="K10" s="3" t="s">
        <v>11</v>
      </c>
      <c r="L10" s="3" t="s">
        <v>12</v>
      </c>
      <c r="M10" s="3" t="s">
        <v>13</v>
      </c>
      <c r="N10" s="4" t="s">
        <v>14</v>
      </c>
      <c r="O10" s="58" t="s">
        <v>15</v>
      </c>
    </row>
    <row r="11" spans="1:15" s="1" customFormat="1" ht="15" customHeight="1" thickBot="1" x14ac:dyDescent="0.35">
      <c r="A11" s="5" t="s">
        <v>16</v>
      </c>
      <c r="F11" s="6"/>
      <c r="G11" s="7"/>
      <c r="H11" s="7"/>
      <c r="I11" s="7"/>
      <c r="J11" s="7"/>
      <c r="K11" s="7"/>
      <c r="L11" s="7"/>
      <c r="M11" s="7"/>
      <c r="N11" s="75"/>
      <c r="O11" s="61"/>
    </row>
    <row r="12" spans="1:15" ht="15" customHeight="1" thickBot="1" x14ac:dyDescent="0.35">
      <c r="A12" s="89" t="s">
        <v>17</v>
      </c>
      <c r="B12" s="89"/>
      <c r="C12" s="89"/>
      <c r="D12" s="89"/>
      <c r="E12" s="63"/>
      <c r="F12" s="25"/>
      <c r="G12" s="26"/>
      <c r="H12" s="26"/>
      <c r="I12" s="26"/>
      <c r="J12" s="25"/>
      <c r="K12" s="26"/>
      <c r="L12" s="26"/>
      <c r="M12" s="26"/>
      <c r="N12" s="27"/>
      <c r="O12" s="59"/>
    </row>
    <row r="13" spans="1:15" ht="15" customHeight="1" thickBot="1" x14ac:dyDescent="0.35">
      <c r="A13" s="88" t="s">
        <v>18</v>
      </c>
      <c r="B13" s="88"/>
      <c r="C13" s="88"/>
      <c r="D13" s="88"/>
      <c r="E13" s="85">
        <f>SUM(F13:N13)</f>
        <v>0</v>
      </c>
      <c r="F13" s="28"/>
      <c r="G13" s="29"/>
      <c r="H13" s="29"/>
      <c r="I13" s="29"/>
      <c r="J13" s="29"/>
      <c r="K13" s="29"/>
      <c r="L13" s="29"/>
      <c r="M13" s="29"/>
      <c r="N13" s="30"/>
      <c r="O13" s="59"/>
    </row>
    <row r="14" spans="1:15" ht="15" customHeight="1" x14ac:dyDescent="0.3">
      <c r="A14" s="93" t="s">
        <v>19</v>
      </c>
      <c r="B14" s="93"/>
      <c r="C14" s="93"/>
      <c r="D14" s="93"/>
      <c r="E14" s="85">
        <f>SUM(F14:N14)</f>
        <v>0</v>
      </c>
      <c r="F14" s="31">
        <f t="shared" ref="F14:N14" si="0">F13-F28</f>
        <v>0</v>
      </c>
      <c r="G14" s="64">
        <f t="shared" si="0"/>
        <v>0</v>
      </c>
      <c r="H14" s="64">
        <f t="shared" si="0"/>
        <v>0</v>
      </c>
      <c r="I14" s="64">
        <f t="shared" si="0"/>
        <v>0</v>
      </c>
      <c r="J14" s="31">
        <f t="shared" si="0"/>
        <v>0</v>
      </c>
      <c r="K14" s="64">
        <f>K13-K28</f>
        <v>0</v>
      </c>
      <c r="L14" s="64">
        <f t="shared" si="0"/>
        <v>0</v>
      </c>
      <c r="M14" s="64">
        <f t="shared" si="0"/>
        <v>0</v>
      </c>
      <c r="N14" s="33">
        <f t="shared" si="0"/>
        <v>0</v>
      </c>
      <c r="O14" s="59"/>
    </row>
    <row r="15" spans="1:15" ht="15" customHeight="1" thickBot="1" x14ac:dyDescent="0.35">
      <c r="A15" s="89" t="s">
        <v>69</v>
      </c>
      <c r="B15" s="89"/>
      <c r="C15" s="89"/>
      <c r="D15" s="89"/>
      <c r="E15" s="63"/>
      <c r="F15" s="25"/>
      <c r="G15" s="26"/>
      <c r="H15" s="26"/>
      <c r="I15" s="26"/>
      <c r="J15" s="25"/>
      <c r="K15" s="26"/>
      <c r="L15" s="26"/>
      <c r="M15" s="26"/>
      <c r="N15" s="27"/>
      <c r="O15" s="59"/>
    </row>
    <row r="16" spans="1:15" ht="15" customHeight="1" thickBot="1" x14ac:dyDescent="0.35">
      <c r="A16" s="88" t="s">
        <v>21</v>
      </c>
      <c r="B16" s="88"/>
      <c r="C16" s="88"/>
      <c r="D16" s="88"/>
      <c r="E16" s="85"/>
      <c r="F16" s="8"/>
      <c r="G16" s="9"/>
      <c r="H16" s="9"/>
      <c r="I16" s="9"/>
      <c r="J16" s="9"/>
      <c r="K16" s="9"/>
      <c r="L16" s="9"/>
      <c r="M16" s="9"/>
      <c r="N16" s="76"/>
      <c r="O16" s="59"/>
    </row>
    <row r="17" spans="1:22" ht="15" customHeight="1" x14ac:dyDescent="0.3">
      <c r="A17" s="88" t="s">
        <v>70</v>
      </c>
      <c r="B17" s="88"/>
      <c r="C17" s="88"/>
      <c r="D17" s="88"/>
      <c r="E17" s="85"/>
      <c r="F17" s="10">
        <f>F13*F16</f>
        <v>0</v>
      </c>
      <c r="G17" s="11">
        <f t="shared" ref="G17:N17" si="1">G13*G16</f>
        <v>0</v>
      </c>
      <c r="H17" s="11">
        <f t="shared" si="1"/>
        <v>0</v>
      </c>
      <c r="I17" s="11">
        <f t="shared" si="1"/>
        <v>0</v>
      </c>
      <c r="J17" s="10">
        <f t="shared" si="1"/>
        <v>0</v>
      </c>
      <c r="K17" s="11">
        <f>K13*K16</f>
        <v>0</v>
      </c>
      <c r="L17" s="11">
        <f t="shared" si="1"/>
        <v>0</v>
      </c>
      <c r="M17" s="11">
        <f t="shared" si="1"/>
        <v>0</v>
      </c>
      <c r="N17" s="12">
        <f t="shared" si="1"/>
        <v>0</v>
      </c>
      <c r="O17" s="59">
        <f>SUM(F17:N17)</f>
        <v>0</v>
      </c>
      <c r="P17" s="85"/>
      <c r="Q17" s="85"/>
      <c r="R17" s="85"/>
      <c r="S17" s="85"/>
      <c r="T17" s="85"/>
      <c r="U17" s="85"/>
      <c r="V17" s="85"/>
    </row>
    <row r="18" spans="1:22" ht="15" customHeight="1" x14ac:dyDescent="0.3">
      <c r="A18" s="94" t="s">
        <v>23</v>
      </c>
      <c r="B18" s="94"/>
      <c r="C18" s="94"/>
      <c r="D18" s="94"/>
      <c r="E18" s="85"/>
      <c r="F18" s="13">
        <f>F16</f>
        <v>0</v>
      </c>
      <c r="G18" s="14">
        <f t="shared" ref="G18:N18" si="2">G16</f>
        <v>0</v>
      </c>
      <c r="H18" s="14">
        <f t="shared" si="2"/>
        <v>0</v>
      </c>
      <c r="I18" s="14">
        <f t="shared" si="2"/>
        <v>0</v>
      </c>
      <c r="J18" s="13">
        <f t="shared" si="2"/>
        <v>0</v>
      </c>
      <c r="K18" s="14">
        <f t="shared" si="2"/>
        <v>0</v>
      </c>
      <c r="L18" s="14">
        <f t="shared" si="2"/>
        <v>0</v>
      </c>
      <c r="M18" s="14">
        <f t="shared" si="2"/>
        <v>0</v>
      </c>
      <c r="N18" s="15">
        <f t="shared" si="2"/>
        <v>0</v>
      </c>
      <c r="O18" s="59"/>
      <c r="P18" s="85"/>
      <c r="Q18" s="85"/>
      <c r="R18" s="85"/>
      <c r="S18" s="85"/>
      <c r="T18" s="85"/>
      <c r="U18" s="85"/>
      <c r="V18" s="85"/>
    </row>
    <row r="19" spans="1:22" ht="15" customHeight="1" x14ac:dyDescent="0.35">
      <c r="A19" s="89" t="s">
        <v>24</v>
      </c>
      <c r="B19" s="89"/>
      <c r="C19" s="89"/>
      <c r="D19" s="89"/>
      <c r="E19" s="63"/>
      <c r="F19" s="25"/>
      <c r="G19" s="26"/>
      <c r="H19" s="26"/>
      <c r="I19" s="26"/>
      <c r="J19" s="25"/>
      <c r="K19" s="26"/>
      <c r="L19" s="26"/>
      <c r="M19" s="26"/>
      <c r="N19" s="27"/>
      <c r="O19" s="59"/>
      <c r="P19" s="85"/>
      <c r="Q19" s="85"/>
      <c r="R19" s="85"/>
      <c r="S19" s="85"/>
      <c r="T19" s="85"/>
      <c r="U19" s="85"/>
      <c r="V19" s="85"/>
    </row>
    <row r="20" spans="1:22" ht="15" customHeight="1" x14ac:dyDescent="0.35">
      <c r="A20" s="88" t="s">
        <v>25</v>
      </c>
      <c r="B20" s="88"/>
      <c r="C20" s="88"/>
      <c r="D20" s="88"/>
      <c r="E20" s="54">
        <v>6.2E-2</v>
      </c>
      <c r="F20" s="34">
        <f>F18*E20</f>
        <v>0</v>
      </c>
      <c r="G20" s="35">
        <f>G18*E20</f>
        <v>0</v>
      </c>
      <c r="H20" s="35">
        <f>H18*E20</f>
        <v>0</v>
      </c>
      <c r="I20" s="35">
        <f>I18*E20</f>
        <v>0</v>
      </c>
      <c r="J20" s="34">
        <f>J18*E20</f>
        <v>0</v>
      </c>
      <c r="K20" s="35">
        <f>K18*E20</f>
        <v>0</v>
      </c>
      <c r="L20" s="35">
        <f>L18*E20</f>
        <v>0</v>
      </c>
      <c r="M20" s="35">
        <f>M18*E20</f>
        <v>0</v>
      </c>
      <c r="N20" s="36">
        <f>N18*E20</f>
        <v>0</v>
      </c>
      <c r="O20" s="59">
        <f>O17*E20</f>
        <v>0</v>
      </c>
      <c r="P20" s="85"/>
      <c r="Q20" s="85"/>
      <c r="R20" s="85"/>
      <c r="S20" s="85"/>
      <c r="T20" s="85"/>
      <c r="U20" s="85"/>
      <c r="V20" s="85"/>
    </row>
    <row r="21" spans="1:22" ht="15" customHeight="1" x14ac:dyDescent="0.35">
      <c r="A21" s="88" t="s">
        <v>26</v>
      </c>
      <c r="B21" s="88"/>
      <c r="C21" s="88"/>
      <c r="D21" s="88"/>
      <c r="E21" s="54">
        <v>1.4500000000000001E-2</v>
      </c>
      <c r="F21" s="34">
        <f>F18*E21</f>
        <v>0</v>
      </c>
      <c r="G21" s="35">
        <f>G18*E21</f>
        <v>0</v>
      </c>
      <c r="H21" s="35">
        <f>H18*E21</f>
        <v>0</v>
      </c>
      <c r="I21" s="35">
        <f>I18*E21</f>
        <v>0</v>
      </c>
      <c r="J21" s="34">
        <f>J18*E21</f>
        <v>0</v>
      </c>
      <c r="K21" s="35">
        <f>K18*E21</f>
        <v>0</v>
      </c>
      <c r="L21" s="35">
        <f>L18*E21</f>
        <v>0</v>
      </c>
      <c r="M21" s="35">
        <f>M18*E21</f>
        <v>0</v>
      </c>
      <c r="N21" s="36">
        <f>N18*E21</f>
        <v>0</v>
      </c>
      <c r="O21" s="59">
        <f>O17*E21</f>
        <v>0</v>
      </c>
      <c r="P21" s="85"/>
      <c r="Q21" s="85"/>
      <c r="R21" s="85"/>
      <c r="S21" s="85"/>
      <c r="T21" s="85"/>
      <c r="U21" s="85"/>
      <c r="V21" s="85"/>
    </row>
    <row r="22" spans="1:22" ht="15" customHeight="1" thickBot="1" x14ac:dyDescent="0.4">
      <c r="A22" s="88" t="s">
        <v>27</v>
      </c>
      <c r="B22" s="88"/>
      <c r="C22" s="88"/>
      <c r="D22" s="88"/>
      <c r="E22" s="54">
        <v>7.4999999999999997E-2</v>
      </c>
      <c r="F22" s="34">
        <f>F18*E22</f>
        <v>0</v>
      </c>
      <c r="G22" s="35">
        <f>G18*E22</f>
        <v>0</v>
      </c>
      <c r="H22" s="35">
        <f>H18*E22</f>
        <v>0</v>
      </c>
      <c r="I22" s="35">
        <f>I18*E22</f>
        <v>0</v>
      </c>
      <c r="J22" s="34">
        <f>J18*E22</f>
        <v>0</v>
      </c>
      <c r="K22" s="35">
        <f>K18*E22</f>
        <v>0</v>
      </c>
      <c r="L22" s="35">
        <f>L18*E22</f>
        <v>0</v>
      </c>
      <c r="M22" s="35">
        <f>M18*E22</f>
        <v>0</v>
      </c>
      <c r="N22" s="36">
        <f>N18*E22</f>
        <v>0</v>
      </c>
      <c r="O22" s="59">
        <f>O17*E22</f>
        <v>0</v>
      </c>
      <c r="P22" s="85"/>
      <c r="Q22" s="85"/>
      <c r="R22" s="85"/>
      <c r="S22" s="85"/>
      <c r="T22" s="85"/>
      <c r="U22" s="85"/>
      <c r="V22" s="85"/>
    </row>
    <row r="23" spans="1:22" ht="15" customHeight="1" x14ac:dyDescent="0.3">
      <c r="A23" s="66" t="s">
        <v>28</v>
      </c>
      <c r="B23" s="66"/>
      <c r="C23" s="66"/>
      <c r="D23" s="101" t="s">
        <v>29</v>
      </c>
      <c r="E23" s="102"/>
      <c r="F23" s="68"/>
      <c r="G23" s="69"/>
      <c r="H23" s="69"/>
      <c r="I23" s="69"/>
      <c r="J23" s="69"/>
      <c r="K23" s="69"/>
      <c r="L23" s="69"/>
      <c r="M23" s="69"/>
      <c r="N23" s="77"/>
      <c r="O23" s="59">
        <f>SUM(F23:N23)</f>
        <v>0</v>
      </c>
      <c r="P23" s="37"/>
      <c r="Q23" s="37"/>
      <c r="R23" s="37"/>
      <c r="S23" s="37"/>
      <c r="T23" s="37"/>
      <c r="U23" s="37"/>
      <c r="V23" s="37"/>
    </row>
    <row r="24" spans="1:22" ht="15" customHeight="1" thickBot="1" x14ac:dyDescent="0.35">
      <c r="A24" s="67" t="s">
        <v>30</v>
      </c>
      <c r="B24" s="66"/>
      <c r="C24" s="66"/>
      <c r="D24" s="103" t="s">
        <v>29</v>
      </c>
      <c r="E24" s="104"/>
      <c r="F24" s="70"/>
      <c r="G24" s="71"/>
      <c r="H24" s="71"/>
      <c r="I24" s="71"/>
      <c r="J24" s="71"/>
      <c r="K24" s="71"/>
      <c r="L24" s="71"/>
      <c r="M24" s="71"/>
      <c r="N24" s="78"/>
      <c r="O24" s="59">
        <f>SUM(F24:N24)</f>
        <v>0</v>
      </c>
      <c r="P24" s="37"/>
      <c r="Q24" s="37"/>
      <c r="R24" s="37"/>
      <c r="S24" s="37"/>
      <c r="T24" s="37"/>
      <c r="U24" s="37"/>
      <c r="V24" s="37"/>
    </row>
    <row r="25" spans="1:22" ht="15" customHeight="1" x14ac:dyDescent="0.3">
      <c r="A25" s="88" t="s">
        <v>31</v>
      </c>
      <c r="B25" s="88"/>
      <c r="C25" s="88"/>
      <c r="D25" s="88"/>
      <c r="E25" s="85"/>
      <c r="F25" s="34">
        <f>IFERROR((SUM(F23:F24))/F13,0)</f>
        <v>0</v>
      </c>
      <c r="G25" s="35">
        <f>IFERROR((SUM(G23:G24))/G13,0)</f>
        <v>0</v>
      </c>
      <c r="H25" s="35">
        <f t="shared" ref="H25:N25" si="3">IFERROR((SUM(H23:H24))/H13,0)</f>
        <v>0</v>
      </c>
      <c r="I25" s="72">
        <f t="shared" si="3"/>
        <v>0</v>
      </c>
      <c r="J25" s="35">
        <f t="shared" si="3"/>
        <v>0</v>
      </c>
      <c r="K25" s="35">
        <f>IFERROR((SUM(K23:K24))/K13,0)</f>
        <v>0</v>
      </c>
      <c r="L25" s="35">
        <f t="shared" si="3"/>
        <v>0</v>
      </c>
      <c r="M25" s="35">
        <f t="shared" si="3"/>
        <v>0</v>
      </c>
      <c r="N25" s="36">
        <f t="shared" si="3"/>
        <v>0</v>
      </c>
      <c r="O25" s="59"/>
      <c r="P25" s="85"/>
      <c r="Q25" s="85"/>
      <c r="R25" s="85"/>
      <c r="S25" s="85"/>
      <c r="T25" s="85"/>
      <c r="U25" s="85"/>
      <c r="V25" s="85"/>
    </row>
    <row r="26" spans="1:22" ht="15" customHeight="1" x14ac:dyDescent="0.3">
      <c r="A26" s="94" t="s">
        <v>23</v>
      </c>
      <c r="B26" s="94"/>
      <c r="C26" s="94"/>
      <c r="D26" s="94"/>
      <c r="E26" s="85"/>
      <c r="F26" s="13">
        <f t="shared" ref="F26:N26" si="4">IFERROR(F18+F20+F21+F22+F25,0)</f>
        <v>0</v>
      </c>
      <c r="G26" s="14">
        <f t="shared" si="4"/>
        <v>0</v>
      </c>
      <c r="H26" s="14">
        <f t="shared" si="4"/>
        <v>0</v>
      </c>
      <c r="I26" s="14">
        <f>IFERROR(I18+I20+I21+I22+I25,0)</f>
        <v>0</v>
      </c>
      <c r="J26" s="13">
        <f t="shared" si="4"/>
        <v>0</v>
      </c>
      <c r="K26" s="14">
        <f>IFERROR(K18+K20+K21+K22+K25,0)</f>
        <v>0</v>
      </c>
      <c r="L26" s="14">
        <f t="shared" si="4"/>
        <v>0</v>
      </c>
      <c r="M26" s="14">
        <f t="shared" si="4"/>
        <v>0</v>
      </c>
      <c r="N26" s="15">
        <f t="shared" si="4"/>
        <v>0</v>
      </c>
      <c r="O26" s="59"/>
      <c r="P26" s="85"/>
      <c r="Q26" s="85"/>
      <c r="R26" s="85"/>
      <c r="S26" s="85"/>
      <c r="T26" s="85"/>
      <c r="U26" s="85"/>
      <c r="V26" s="85"/>
    </row>
    <row r="27" spans="1:22" ht="15" customHeight="1" thickBot="1" x14ac:dyDescent="0.35">
      <c r="A27" s="89" t="s">
        <v>32</v>
      </c>
      <c r="B27" s="89"/>
      <c r="C27" s="89"/>
      <c r="D27" s="89"/>
      <c r="E27" s="63"/>
      <c r="F27" s="25"/>
      <c r="G27" s="26"/>
      <c r="H27" s="26"/>
      <c r="I27" s="26"/>
      <c r="J27" s="25"/>
      <c r="K27" s="26"/>
      <c r="L27" s="26"/>
      <c r="M27" s="26"/>
      <c r="N27" s="27"/>
      <c r="O27" s="59"/>
      <c r="P27" s="85"/>
      <c r="Q27" s="85"/>
      <c r="R27" s="85"/>
      <c r="S27" s="85"/>
      <c r="T27" s="85"/>
      <c r="U27" s="85"/>
      <c r="V27" s="85"/>
    </row>
    <row r="28" spans="1:22" ht="15" customHeight="1" thickBot="1" x14ac:dyDescent="0.35">
      <c r="A28" s="88" t="s">
        <v>33</v>
      </c>
      <c r="B28" s="88"/>
      <c r="C28" s="88"/>
      <c r="D28" s="88"/>
      <c r="E28" s="85"/>
      <c r="F28" s="28"/>
      <c r="G28" s="29"/>
      <c r="H28" s="29"/>
      <c r="I28" s="29"/>
      <c r="J28" s="29"/>
      <c r="K28" s="29"/>
      <c r="L28" s="29"/>
      <c r="M28" s="29"/>
      <c r="N28" s="30"/>
      <c r="O28" s="59"/>
      <c r="P28" s="85"/>
      <c r="Q28" s="85"/>
      <c r="R28" s="85"/>
      <c r="S28" s="85"/>
      <c r="T28" s="85"/>
      <c r="U28" s="85"/>
      <c r="V28" s="85"/>
    </row>
    <row r="29" spans="1:22" ht="15" customHeight="1" x14ac:dyDescent="0.3">
      <c r="A29" s="88" t="s">
        <v>34</v>
      </c>
      <c r="B29" s="88"/>
      <c r="C29" s="88"/>
      <c r="D29" s="88"/>
      <c r="E29" s="85"/>
      <c r="F29" s="42">
        <f>IFERROR(F28*F26,0)</f>
        <v>0</v>
      </c>
      <c r="G29" s="43">
        <f t="shared" ref="G29:N29" si="5">IFERROR(G28*G26,0)</f>
        <v>0</v>
      </c>
      <c r="H29" s="43">
        <f t="shared" si="5"/>
        <v>0</v>
      </c>
      <c r="I29" s="43">
        <f t="shared" si="5"/>
        <v>0</v>
      </c>
      <c r="J29" s="42">
        <f t="shared" si="5"/>
        <v>0</v>
      </c>
      <c r="K29" s="43">
        <f t="shared" si="5"/>
        <v>0</v>
      </c>
      <c r="L29" s="43">
        <f t="shared" si="5"/>
        <v>0</v>
      </c>
      <c r="M29" s="43">
        <f t="shared" si="5"/>
        <v>0</v>
      </c>
      <c r="N29" s="44">
        <f t="shared" si="5"/>
        <v>0</v>
      </c>
      <c r="O29" s="59"/>
      <c r="P29" s="45"/>
      <c r="Q29" s="85"/>
      <c r="R29" s="85"/>
      <c r="S29" s="85"/>
      <c r="T29" s="85"/>
      <c r="U29" s="85"/>
      <c r="V29" s="85"/>
    </row>
    <row r="30" spans="1:22" ht="15" customHeight="1" x14ac:dyDescent="0.3">
      <c r="A30" s="88" t="s">
        <v>35</v>
      </c>
      <c r="B30" s="88"/>
      <c r="C30" s="88"/>
      <c r="D30" s="88"/>
      <c r="E30" s="85"/>
      <c r="F30" s="46">
        <f t="shared" ref="F30:N30" si="6">IF(F$13&gt;0,SUM($F$29:$N$29)/SUM($F$14:$N$14),0)</f>
        <v>0</v>
      </c>
      <c r="G30" s="47">
        <f t="shared" si="6"/>
        <v>0</v>
      </c>
      <c r="H30" s="47">
        <f t="shared" si="6"/>
        <v>0</v>
      </c>
      <c r="I30" s="47">
        <f t="shared" si="6"/>
        <v>0</v>
      </c>
      <c r="J30" s="46">
        <f t="shared" si="6"/>
        <v>0</v>
      </c>
      <c r="K30" s="47">
        <f t="shared" si="6"/>
        <v>0</v>
      </c>
      <c r="L30" s="47">
        <f t="shared" si="6"/>
        <v>0</v>
      </c>
      <c r="M30" s="47">
        <f t="shared" si="6"/>
        <v>0</v>
      </c>
      <c r="N30" s="48">
        <f t="shared" si="6"/>
        <v>0</v>
      </c>
      <c r="O30" s="59"/>
      <c r="P30" s="85"/>
      <c r="Q30" s="85"/>
      <c r="R30" s="85"/>
      <c r="S30" s="85"/>
      <c r="T30" s="85"/>
      <c r="U30" s="85"/>
      <c r="V30" s="85"/>
    </row>
    <row r="31" spans="1:22" s="64" customFormat="1" ht="15" customHeight="1" x14ac:dyDescent="0.3">
      <c r="A31" s="114" t="s">
        <v>23</v>
      </c>
      <c r="B31" s="114"/>
      <c r="C31" s="114"/>
      <c r="D31" s="114"/>
      <c r="F31" s="13">
        <f>IFERROR(F26+F30,0)</f>
        <v>0</v>
      </c>
      <c r="G31" s="14">
        <f t="shared" ref="G31:N31" si="7">IFERROR(G26+G30,0)</f>
        <v>0</v>
      </c>
      <c r="H31" s="14">
        <f t="shared" si="7"/>
        <v>0</v>
      </c>
      <c r="I31" s="14">
        <f t="shared" si="7"/>
        <v>0</v>
      </c>
      <c r="J31" s="13">
        <f t="shared" si="7"/>
        <v>0</v>
      </c>
      <c r="K31" s="14">
        <f t="shared" si="7"/>
        <v>0</v>
      </c>
      <c r="L31" s="14">
        <f t="shared" si="7"/>
        <v>0</v>
      </c>
      <c r="M31" s="14">
        <f t="shared" si="7"/>
        <v>0</v>
      </c>
      <c r="N31" s="15">
        <f t="shared" si="7"/>
        <v>0</v>
      </c>
      <c r="O31" s="59"/>
    </row>
    <row r="32" spans="1:22" ht="15" customHeight="1" thickBot="1" x14ac:dyDescent="0.4">
      <c r="A32" s="89" t="s">
        <v>36</v>
      </c>
      <c r="B32" s="89"/>
      <c r="C32" s="89"/>
      <c r="D32" s="89"/>
      <c r="E32" s="63"/>
      <c r="F32" s="25"/>
      <c r="G32" s="26"/>
      <c r="H32" s="26"/>
      <c r="I32" s="26"/>
      <c r="J32" s="25"/>
      <c r="K32" s="26"/>
      <c r="L32" s="26"/>
      <c r="M32" s="26"/>
      <c r="N32" s="27"/>
      <c r="O32" s="59"/>
      <c r="P32" s="85"/>
      <c r="Q32" s="85"/>
      <c r="R32" s="85"/>
      <c r="S32" s="85"/>
      <c r="T32" s="85"/>
      <c r="U32" s="85"/>
      <c r="V32" s="85"/>
    </row>
    <row r="33" spans="1:16" ht="15" customHeight="1" x14ac:dyDescent="0.3">
      <c r="A33" s="98" t="s">
        <v>37</v>
      </c>
      <c r="B33" s="98"/>
      <c r="C33" s="98"/>
      <c r="D33" s="99"/>
      <c r="E33" s="38"/>
      <c r="F33" s="35">
        <f>IFERROR(((E33/E14)*F14)/F14,0)</f>
        <v>0</v>
      </c>
      <c r="G33" s="35">
        <f>IFERROR(((E33/E14)*G14)/G14,0)</f>
        <v>0</v>
      </c>
      <c r="H33" s="35">
        <f>IFERROR(((E33/E14)*H14)/H14,0)</f>
        <v>0</v>
      </c>
      <c r="I33" s="35">
        <f>IFERROR(((E33/E14)*I14)/I14,0)</f>
        <v>0</v>
      </c>
      <c r="J33" s="34">
        <f>IFERROR(((E33/E14)*J14)/J14,0)</f>
        <v>0</v>
      </c>
      <c r="K33" s="35">
        <f>IFERROR(((E33/E14)*K14)/K14,0)</f>
        <v>0</v>
      </c>
      <c r="L33" s="35">
        <f>IFERROR(((E33/E14)*L14)/L14,0)</f>
        <v>0</v>
      </c>
      <c r="M33" s="35">
        <f>IFERROR(((E33/E14)*M14)/M14,0)</f>
        <v>0</v>
      </c>
      <c r="N33" s="36">
        <f>IFERROR(((E33/E14)*N14)/N14,0)</f>
        <v>0</v>
      </c>
      <c r="O33" s="59">
        <f>($F33*$F$14)+($G33*$G$14)+($H33*$H$14)+($I33*$I$14)+($J33*$J$14)+($K33*$K$14)+($L33*$L$14)+($M33*$M$14)+($N33*$N$14)</f>
        <v>0</v>
      </c>
      <c r="P33" s="85"/>
    </row>
    <row r="34" spans="1:16" ht="15" customHeight="1" x14ac:dyDescent="0.3">
      <c r="A34" s="98" t="s">
        <v>38</v>
      </c>
      <c r="B34" s="98"/>
      <c r="C34" s="98"/>
      <c r="D34" s="99"/>
      <c r="E34" s="39"/>
      <c r="F34" s="35">
        <f>IFERROR(((E34/E14)*F14)/F14,0)</f>
        <v>0</v>
      </c>
      <c r="G34" s="35">
        <f>IFERROR(((E34/E14)*G14)/G14,0)</f>
        <v>0</v>
      </c>
      <c r="H34" s="35">
        <f>IFERROR(((E34/E14)*H14)/H14,0)</f>
        <v>0</v>
      </c>
      <c r="I34" s="35">
        <f>IFERROR(((E34/E14)*I14)/I14,0)</f>
        <v>0</v>
      </c>
      <c r="J34" s="34">
        <f>IFERROR(((E34/E14)*J14)/J14,0)</f>
        <v>0</v>
      </c>
      <c r="K34" s="35">
        <f>IFERROR(((E34/E14)*K14)/K14,0)</f>
        <v>0</v>
      </c>
      <c r="L34" s="35">
        <f>IFERROR(((E34/E14)*L14)/L14,0)</f>
        <v>0</v>
      </c>
      <c r="M34" s="35">
        <f>IFERROR(((E34/E14)*M14)/M14,0)</f>
        <v>0</v>
      </c>
      <c r="N34" s="36">
        <f>IFERROR(((E34/E14)*N14)/N14,0)</f>
        <v>0</v>
      </c>
      <c r="O34" s="59">
        <f t="shared" ref="O34:O46" si="8">($F34*$F$14)+($G34*$G$14)+($H34*$H$14)+($I34*$I$14)+($J34*$J$14)+($K34*$K$14)+($L34*$L$14)+($M34*$M$14)+($N34*$N$14)</f>
        <v>0</v>
      </c>
      <c r="P34" s="85"/>
    </row>
    <row r="35" spans="1:16" ht="15" customHeight="1" x14ac:dyDescent="0.3">
      <c r="A35" s="98" t="s">
        <v>39</v>
      </c>
      <c r="B35" s="98"/>
      <c r="C35" s="98"/>
      <c r="D35" s="99"/>
      <c r="E35" s="39"/>
      <c r="F35" s="35">
        <f>IFERROR(((E35/E14)*F14)/F14,0)</f>
        <v>0</v>
      </c>
      <c r="G35" s="35">
        <f>IFERROR(((E35/E14)*G14)/G14,0)</f>
        <v>0</v>
      </c>
      <c r="H35" s="35">
        <f>IFERROR(((E35/E14)*H14)/H14,0)</f>
        <v>0</v>
      </c>
      <c r="I35" s="35">
        <f>IFERROR(((E35/E14)*I14)/I14,0)</f>
        <v>0</v>
      </c>
      <c r="J35" s="34">
        <f>IFERROR(((E35/E14)*J14)/J14,0)</f>
        <v>0</v>
      </c>
      <c r="K35" s="35">
        <f>IFERROR(((E35/E14)*K14)/K14,0)</f>
        <v>0</v>
      </c>
      <c r="L35" s="35">
        <f>IFERROR(((E35/E14)*L14)/L14,0)</f>
        <v>0</v>
      </c>
      <c r="M35" s="35">
        <f>IFERROR(((E35/E14)*M14)/M14,0)</f>
        <v>0</v>
      </c>
      <c r="N35" s="36">
        <f>IFERROR(((E35/E14)*N14)/N14,0)</f>
        <v>0</v>
      </c>
      <c r="O35" s="59">
        <f t="shared" si="8"/>
        <v>0</v>
      </c>
      <c r="P35" s="85"/>
    </row>
    <row r="36" spans="1:16" ht="15" customHeight="1" x14ac:dyDescent="0.3">
      <c r="A36" s="98" t="s">
        <v>40</v>
      </c>
      <c r="B36" s="98"/>
      <c r="C36" s="98"/>
      <c r="D36" s="99"/>
      <c r="E36" s="39"/>
      <c r="F36" s="35">
        <f>IFERROR(((E36/E14)*F14)/F14,0)</f>
        <v>0</v>
      </c>
      <c r="G36" s="35">
        <f>IFERROR(((E36/E14)*G14)/G14,0)</f>
        <v>0</v>
      </c>
      <c r="H36" s="35">
        <f>IFERROR(((E36/E14)*H14)/H14,0)</f>
        <v>0</v>
      </c>
      <c r="I36" s="35">
        <f>IFERROR(((E36/E14)*I14)/I14,0)</f>
        <v>0</v>
      </c>
      <c r="J36" s="34">
        <f>IFERROR(((E36/E14)*J14)/J14,0)</f>
        <v>0</v>
      </c>
      <c r="K36" s="35">
        <f>IFERROR(((E36/E14)*K14)/K14,0)</f>
        <v>0</v>
      </c>
      <c r="L36" s="35">
        <f>IFERROR(((E36/E14)*L14)/L14,0)</f>
        <v>0</v>
      </c>
      <c r="M36" s="35">
        <f>IFERROR(((E36/E14)*M14)/M14,0)</f>
        <v>0</v>
      </c>
      <c r="N36" s="36">
        <f>IFERROR(((E36/E14)*N14)/N14,0)</f>
        <v>0</v>
      </c>
      <c r="O36" s="59">
        <f t="shared" si="8"/>
        <v>0</v>
      </c>
      <c r="P36" s="85"/>
    </row>
    <row r="37" spans="1:16" ht="15" customHeight="1" x14ac:dyDescent="0.3">
      <c r="A37" s="98" t="s">
        <v>41</v>
      </c>
      <c r="B37" s="98"/>
      <c r="C37" s="98"/>
      <c r="D37" s="99"/>
      <c r="E37" s="39"/>
      <c r="F37" s="35">
        <f>IFERROR(((E37/E14)*F14)/F14,0)</f>
        <v>0</v>
      </c>
      <c r="G37" s="35">
        <f>IFERROR(((E37/E14)*G14)/G14,0)</f>
        <v>0</v>
      </c>
      <c r="H37" s="35">
        <f>IFERROR(((E37/E14)*H14)/H14,0)</f>
        <v>0</v>
      </c>
      <c r="I37" s="35">
        <f>IFERROR(((E37/E14)*I14)/I14,0)</f>
        <v>0</v>
      </c>
      <c r="J37" s="34">
        <f>IFERROR(((E37/E14)*J14)/J14,0)</f>
        <v>0</v>
      </c>
      <c r="K37" s="35">
        <f>IFERROR(((E37/E14)*K14)/K14,0)</f>
        <v>0</v>
      </c>
      <c r="L37" s="35">
        <f>IFERROR(((E37/E14)*L14)/L14,0)</f>
        <v>0</v>
      </c>
      <c r="M37" s="35">
        <f>IFERROR(((E37/E14)*M14)/M14,0)</f>
        <v>0</v>
      </c>
      <c r="N37" s="36">
        <f>IFERROR(((E37/E14)*N14)/N14,0)</f>
        <v>0</v>
      </c>
      <c r="O37" s="59">
        <f t="shared" si="8"/>
        <v>0</v>
      </c>
      <c r="P37" s="85"/>
    </row>
    <row r="38" spans="1:16" ht="15" customHeight="1" x14ac:dyDescent="0.35">
      <c r="A38" s="98" t="s">
        <v>42</v>
      </c>
      <c r="B38" s="98"/>
      <c r="C38" s="98"/>
      <c r="D38" s="99"/>
      <c r="E38" s="39"/>
      <c r="F38" s="35">
        <f>IFERROR(((E38/E14)*F14)/F14,0)</f>
        <v>0</v>
      </c>
      <c r="G38" s="35">
        <f>IFERROR(((E38/E14)*G14)/G14,0)</f>
        <v>0</v>
      </c>
      <c r="H38" s="35">
        <f>IFERROR(((E38/E14)*H14)/H14,0)</f>
        <v>0</v>
      </c>
      <c r="I38" s="35">
        <f>IFERROR(((E38/E14)*I14)/I14,0)</f>
        <v>0</v>
      </c>
      <c r="J38" s="34">
        <f>IFERROR(((E38/E14)*J14)/J14,0)</f>
        <v>0</v>
      </c>
      <c r="K38" s="35">
        <f>IFERROR(((E38/E14)*K14)/K14,0)</f>
        <v>0</v>
      </c>
      <c r="L38" s="35">
        <f>IFERROR(((E38/E14)*L14)/L14,0)</f>
        <v>0</v>
      </c>
      <c r="M38" s="35">
        <f>IFERROR(((E38/E14)*M14)/M14,0)</f>
        <v>0</v>
      </c>
      <c r="N38" s="36">
        <f>IFERROR(((E38/E14)*N14)/N14,0)</f>
        <v>0</v>
      </c>
      <c r="O38" s="59">
        <f t="shared" si="8"/>
        <v>0</v>
      </c>
      <c r="P38" s="85"/>
    </row>
    <row r="39" spans="1:16" ht="15" customHeight="1" x14ac:dyDescent="0.3">
      <c r="A39" s="100" t="s">
        <v>43</v>
      </c>
      <c r="B39" s="100"/>
      <c r="C39" s="100"/>
      <c r="D39" s="99"/>
      <c r="E39" s="39"/>
      <c r="F39" s="35">
        <f>IFERROR(((E39/E14)*F14)/F14,0)</f>
        <v>0</v>
      </c>
      <c r="G39" s="35">
        <f>IFERROR(((E39/E14)*G14)/G14,0)</f>
        <v>0</v>
      </c>
      <c r="H39" s="35">
        <f>IFERROR(((E39/E14)*H14)/H14,0)</f>
        <v>0</v>
      </c>
      <c r="I39" s="35">
        <f>IFERROR(((E39/E14)*I14)/I14,0)</f>
        <v>0</v>
      </c>
      <c r="J39" s="34">
        <f>IFERROR(((E39/E14)*J14)/J14,0)</f>
        <v>0</v>
      </c>
      <c r="K39" s="35">
        <f>IFERROR(((E39/E14)*K14)/K14,0)</f>
        <v>0</v>
      </c>
      <c r="L39" s="35">
        <f>IFERROR(((E39/E14)*L14)/L14,0)</f>
        <v>0</v>
      </c>
      <c r="M39" s="35">
        <f>IFERROR(((E39/E14)*M14)/M14,0)</f>
        <v>0</v>
      </c>
      <c r="N39" s="36">
        <f>IFERROR(((E39/E14)*N14)/N14,0)</f>
        <v>0</v>
      </c>
      <c r="O39" s="59">
        <f t="shared" si="8"/>
        <v>0</v>
      </c>
      <c r="P39" s="85"/>
    </row>
    <row r="40" spans="1:16" ht="15" customHeight="1" x14ac:dyDescent="0.3">
      <c r="A40" s="100" t="s">
        <v>44</v>
      </c>
      <c r="B40" s="100"/>
      <c r="C40" s="100"/>
      <c r="D40" s="99"/>
      <c r="E40" s="39"/>
      <c r="F40" s="35">
        <f>IFERROR(((E40/E14)*F14)/F14,0)</f>
        <v>0</v>
      </c>
      <c r="G40" s="35">
        <f>IFERROR(((E40/E14)*G14)/G14,0)</f>
        <v>0</v>
      </c>
      <c r="H40" s="35">
        <f>IFERROR(((E40/E14)*H14)/H14,0)</f>
        <v>0</v>
      </c>
      <c r="I40" s="35">
        <f>IFERROR(((E40/E14)*I14)/I14,0)</f>
        <v>0</v>
      </c>
      <c r="J40" s="34">
        <f>IFERROR(((E40/E14)*J14)/J14,0)</f>
        <v>0</v>
      </c>
      <c r="K40" s="35">
        <f>IFERROR(((E40/E14)*K14)/K14,0)</f>
        <v>0</v>
      </c>
      <c r="L40" s="35">
        <f>IFERROR(((E40/E14)*L14)/L14,0)</f>
        <v>0</v>
      </c>
      <c r="M40" s="35">
        <f>IFERROR(((E40/E14)*M14)/M14,0)</f>
        <v>0</v>
      </c>
      <c r="N40" s="36">
        <f>IFERROR(((E40/E14)*N14)/N14,0)</f>
        <v>0</v>
      </c>
      <c r="O40" s="59">
        <f t="shared" si="8"/>
        <v>0</v>
      </c>
      <c r="P40" s="85"/>
    </row>
    <row r="41" spans="1:16" ht="15" customHeight="1" x14ac:dyDescent="0.3">
      <c r="A41" s="100" t="s">
        <v>45</v>
      </c>
      <c r="B41" s="100"/>
      <c r="C41" s="100"/>
      <c r="D41" s="99"/>
      <c r="E41" s="39"/>
      <c r="F41" s="35">
        <f>IFERROR(((E41/E14)*F14)/F14,0)</f>
        <v>0</v>
      </c>
      <c r="G41" s="35">
        <f>IFERROR(((E41/E14)*G14)/G14,0)</f>
        <v>0</v>
      </c>
      <c r="H41" s="35">
        <f>IFERROR(((E41/E14)*H14)/H14,0)</f>
        <v>0</v>
      </c>
      <c r="I41" s="35">
        <f>IFERROR(((E41/E14)*I14)/I14,0)</f>
        <v>0</v>
      </c>
      <c r="J41" s="34">
        <f>IFERROR(((E41/E14)*J14)/J14,0)</f>
        <v>0</v>
      </c>
      <c r="K41" s="35">
        <f>IFERROR(((E41/E14)*K14)/K14,0)</f>
        <v>0</v>
      </c>
      <c r="L41" s="35">
        <f>IFERROR(((E41/E14)*L14)/L14,0)</f>
        <v>0</v>
      </c>
      <c r="M41" s="35">
        <f>IFERROR(((E41/E14)*M14)/M14,0)</f>
        <v>0</v>
      </c>
      <c r="N41" s="36">
        <f>IFERROR(((E41/E14)*N14)/N14,0)</f>
        <v>0</v>
      </c>
      <c r="O41" s="59">
        <f t="shared" si="8"/>
        <v>0</v>
      </c>
      <c r="P41" s="85"/>
    </row>
    <row r="42" spans="1:16" ht="15" customHeight="1" x14ac:dyDescent="0.3">
      <c r="A42" s="100" t="s">
        <v>46</v>
      </c>
      <c r="B42" s="100"/>
      <c r="C42" s="100"/>
      <c r="D42" s="99"/>
      <c r="E42" s="39"/>
      <c r="F42" s="35">
        <f>IFERROR(((E42/E14)*F14)/F14,0)</f>
        <v>0</v>
      </c>
      <c r="G42" s="35">
        <f>IFERROR(((E42/E14)*G14)/G14,0)</f>
        <v>0</v>
      </c>
      <c r="H42" s="35">
        <f>IFERROR(((E42/E14)*H14)/H14,0)</f>
        <v>0</v>
      </c>
      <c r="I42" s="35">
        <f>IFERROR(((E42/E14)*I14)/I14,0)</f>
        <v>0</v>
      </c>
      <c r="J42" s="34">
        <f>IFERROR(((E42/E14)*J14)/J14,0)</f>
        <v>0</v>
      </c>
      <c r="K42" s="35">
        <f>IFERROR(((E42/E14)*K14)/K14,0)</f>
        <v>0</v>
      </c>
      <c r="L42" s="35">
        <f>IFERROR(((E42/E14)*L14)/L14,0)</f>
        <v>0</v>
      </c>
      <c r="M42" s="35">
        <f>IFERROR(((E42/E14)*M14)/M14,0)</f>
        <v>0</v>
      </c>
      <c r="N42" s="36">
        <f>IFERROR(((E42/E14)*N14)/N14,0)</f>
        <v>0</v>
      </c>
      <c r="O42" s="59">
        <f t="shared" si="8"/>
        <v>0</v>
      </c>
      <c r="P42" s="85"/>
    </row>
    <row r="43" spans="1:16" ht="15" customHeight="1" x14ac:dyDescent="0.3">
      <c r="A43" s="100" t="s">
        <v>47</v>
      </c>
      <c r="B43" s="100"/>
      <c r="C43" s="100"/>
      <c r="D43" s="99"/>
      <c r="E43" s="39"/>
      <c r="F43" s="35">
        <f>IFERROR(((E43/E14)*F14)/F14,0)</f>
        <v>0</v>
      </c>
      <c r="G43" s="35">
        <f>IFERROR(((E43/E14)*G14)/G14,0)</f>
        <v>0</v>
      </c>
      <c r="H43" s="35">
        <f>IFERROR(((E43/E14)*H14)/H14,0)</f>
        <v>0</v>
      </c>
      <c r="I43" s="35">
        <f>IFERROR(((E43/E14)*I14)/I14,0)</f>
        <v>0</v>
      </c>
      <c r="J43" s="34">
        <f>IFERROR(((E43/E14)*J14)/J14,0)</f>
        <v>0</v>
      </c>
      <c r="K43" s="35">
        <f>IFERROR(((E43/E14)*K14)/K14,0)</f>
        <v>0</v>
      </c>
      <c r="L43" s="35">
        <f>IFERROR(((E43/E14)*L14)/L14,0)</f>
        <v>0</v>
      </c>
      <c r="M43" s="35">
        <f>IFERROR(((E43/E14)*M14)/M14,0)</f>
        <v>0</v>
      </c>
      <c r="N43" s="36">
        <f>IFERROR(((E43/E14)*N14)/N14,0)</f>
        <v>0</v>
      </c>
      <c r="O43" s="59">
        <f t="shared" si="8"/>
        <v>0</v>
      </c>
      <c r="P43" s="85"/>
    </row>
    <row r="44" spans="1:16" ht="15" customHeight="1" thickBot="1" x14ac:dyDescent="0.35">
      <c r="A44" s="106" t="s">
        <v>48</v>
      </c>
      <c r="B44" s="106"/>
      <c r="C44" s="106"/>
      <c r="D44" s="107"/>
      <c r="E44" s="39"/>
      <c r="F44" s="35">
        <f>IFERROR(((E44/E14)*F14)/F14,0)</f>
        <v>0</v>
      </c>
      <c r="G44" s="35">
        <f>IFERROR(((E44/E14)*G14)/G14,0)</f>
        <v>0</v>
      </c>
      <c r="H44" s="35">
        <f>IFERROR(((E44/E14)*H14)/H14,0)</f>
        <v>0</v>
      </c>
      <c r="I44" s="35">
        <f>IFERROR(((E44/E14)*I14)/I14,0)</f>
        <v>0</v>
      </c>
      <c r="J44" s="34">
        <f>IFERROR(((E44/E14)*J14)/J14,0)</f>
        <v>0</v>
      </c>
      <c r="K44" s="35">
        <f>IFERROR(((E44/E14)*K14)/K14,0)</f>
        <v>0</v>
      </c>
      <c r="L44" s="35">
        <f>IFERROR(((E44/E14)*L14)/L14,0)</f>
        <v>0</v>
      </c>
      <c r="M44" s="35">
        <f>IFERROR(((E44/E14)*M14)/M14,0)</f>
        <v>0</v>
      </c>
      <c r="N44" s="36">
        <f>IFERROR(((E44/E14)*N14)/N14,0)</f>
        <v>0</v>
      </c>
      <c r="O44" s="59">
        <f t="shared" si="8"/>
        <v>0</v>
      </c>
      <c r="P44" s="85"/>
    </row>
    <row r="45" spans="1:16" ht="15" customHeight="1" x14ac:dyDescent="0.3">
      <c r="A45" s="108" t="s">
        <v>49</v>
      </c>
      <c r="B45" s="109"/>
      <c r="C45" s="109"/>
      <c r="D45" s="110"/>
      <c r="E45" s="39"/>
      <c r="F45" s="35">
        <f>IFERROR(((E45/E14)*F14)/F14,0)</f>
        <v>0</v>
      </c>
      <c r="G45" s="35">
        <f>IFERROR(((E45/E14)*G14)/G14,0)</f>
        <v>0</v>
      </c>
      <c r="H45" s="35">
        <f>IFERROR(((E45/E14)*H14)/H14,0)</f>
        <v>0</v>
      </c>
      <c r="I45" s="35">
        <f>IFERROR(((E45/E14)*I14)/I14,0)</f>
        <v>0</v>
      </c>
      <c r="J45" s="34">
        <f>IFERROR(((E45/E14)*J14)/J14,0)</f>
        <v>0</v>
      </c>
      <c r="K45" s="35">
        <f>IFERROR(((E45/E14)*K14)/K14,0)</f>
        <v>0</v>
      </c>
      <c r="L45" s="35">
        <f>IFERROR(((E45/E14)*L14)/L14,0)</f>
        <v>0</v>
      </c>
      <c r="M45" s="35">
        <f>IFERROR(((E45/E14)*M14)/M14,0)</f>
        <v>0</v>
      </c>
      <c r="N45" s="36">
        <f>IFERROR(((E45/E14)*N14)/N14,0)</f>
        <v>0</v>
      </c>
      <c r="O45" s="59">
        <f t="shared" si="8"/>
        <v>0</v>
      </c>
      <c r="P45" s="85"/>
    </row>
    <row r="46" spans="1:16" ht="15" customHeight="1" x14ac:dyDescent="0.3">
      <c r="A46" s="111" t="s">
        <v>49</v>
      </c>
      <c r="B46" s="100"/>
      <c r="C46" s="100"/>
      <c r="D46" s="99"/>
      <c r="E46" s="39"/>
      <c r="F46" s="35">
        <f>IFERROR(((E46/E14)*F14)/F14,0)</f>
        <v>0</v>
      </c>
      <c r="G46" s="35">
        <f>IFERROR(((E46/E14)*G14)/G14,0)</f>
        <v>0</v>
      </c>
      <c r="H46" s="35">
        <f>IFERROR(((E46/E14)*H14)/H14,0)</f>
        <v>0</v>
      </c>
      <c r="I46" s="35">
        <f>IFERROR(((E46/E14)*I14)/I14,0)</f>
        <v>0</v>
      </c>
      <c r="J46" s="34">
        <f>IFERROR(((E46/E14)*J14)/J14,0)</f>
        <v>0</v>
      </c>
      <c r="K46" s="35">
        <f>IFERROR(((E46/E14)*K14)/K14,0)</f>
        <v>0</v>
      </c>
      <c r="L46" s="35">
        <f>IFERROR(((E46/E14)*L14)/L14,0)</f>
        <v>0</v>
      </c>
      <c r="M46" s="35">
        <f>IFERROR(((E46/E14)*M14)/M14,0)</f>
        <v>0</v>
      </c>
      <c r="N46" s="36">
        <f>IFERROR(((E46/E14)*N14)/N14,0)</f>
        <v>0</v>
      </c>
      <c r="O46" s="59">
        <f t="shared" si="8"/>
        <v>0</v>
      </c>
      <c r="P46" s="85"/>
    </row>
    <row r="47" spans="1:16" ht="15" customHeight="1" thickBot="1" x14ac:dyDescent="0.35">
      <c r="A47" s="105" t="s">
        <v>49</v>
      </c>
      <c r="B47" s="106"/>
      <c r="C47" s="106"/>
      <c r="D47" s="107"/>
      <c r="E47" s="40"/>
      <c r="F47" s="35">
        <f>IFERROR(((E47/E14)*F14)/F14,0)</f>
        <v>0</v>
      </c>
      <c r="G47" s="35">
        <f>IFERROR(((E47/E14)*G14)/G14,0)</f>
        <v>0</v>
      </c>
      <c r="H47" s="35">
        <f>IFERROR(((E47/E14)*H14)/H14,0)</f>
        <v>0</v>
      </c>
      <c r="I47" s="35">
        <f>IFERROR(((E47/E14)*I14)/I14,0)</f>
        <v>0</v>
      </c>
      <c r="J47" s="34">
        <f>IFERROR(((E47/E14)*J14)/J14,0)</f>
        <v>0</v>
      </c>
      <c r="K47" s="35">
        <f>IFERROR(((E47/E14)*K14)/K14,0)</f>
        <v>0</v>
      </c>
      <c r="L47" s="35">
        <f>IFERROR(((E47/E14)*L14)/L14,0)</f>
        <v>0</v>
      </c>
      <c r="M47" s="35">
        <f>IFERROR(((E47/E14)*M14)/M14,0)</f>
        <v>0</v>
      </c>
      <c r="N47" s="36">
        <f>IFERROR(((E47/E14)*N14)/N14,0)</f>
        <v>0</v>
      </c>
      <c r="O47" s="59">
        <f>($F47*$F$14)+($G47*$G$14)+($H47*$H$14)+($I47*$I$14)+($J47*$J$14)+($K47*$K$14)+($L47*$L$14)+($M47*$M$14)+($N47*$N$14)</f>
        <v>0</v>
      </c>
      <c r="P47" s="85"/>
    </row>
    <row r="48" spans="1:16" ht="15" customHeight="1" x14ac:dyDescent="0.3">
      <c r="A48" s="94" t="s">
        <v>23</v>
      </c>
      <c r="B48" s="94"/>
      <c r="C48" s="94"/>
      <c r="D48" s="94"/>
      <c r="E48" s="41">
        <f>SUM(E33:E47)</f>
        <v>0</v>
      </c>
      <c r="F48" s="13">
        <f>IFERROR(SUM(F31:F47),0)</f>
        <v>0</v>
      </c>
      <c r="G48" s="14">
        <f t="shared" ref="G48:N48" si="9">IFERROR(SUM(G31:G47),0)</f>
        <v>0</v>
      </c>
      <c r="H48" s="14">
        <f t="shared" si="9"/>
        <v>0</v>
      </c>
      <c r="I48" s="14">
        <f t="shared" si="9"/>
        <v>0</v>
      </c>
      <c r="J48" s="13">
        <f t="shared" si="9"/>
        <v>0</v>
      </c>
      <c r="K48" s="14">
        <f>IFERROR(SUM(K31:K47),0)</f>
        <v>0</v>
      </c>
      <c r="L48" s="14">
        <f t="shared" si="9"/>
        <v>0</v>
      </c>
      <c r="M48" s="14">
        <f t="shared" si="9"/>
        <v>0</v>
      </c>
      <c r="N48" s="15">
        <f t="shared" si="9"/>
        <v>0</v>
      </c>
      <c r="O48" s="60"/>
      <c r="P48" s="16"/>
    </row>
    <row r="49" spans="1:16" ht="15" customHeight="1" thickBot="1" x14ac:dyDescent="0.35">
      <c r="A49" s="89" t="s">
        <v>50</v>
      </c>
      <c r="B49" s="89"/>
      <c r="C49" s="89"/>
      <c r="D49" s="89"/>
      <c r="E49" s="63"/>
      <c r="F49" s="25"/>
      <c r="G49" s="26"/>
      <c r="H49" s="26"/>
      <c r="I49" s="26"/>
      <c r="J49" s="25"/>
      <c r="K49" s="26"/>
      <c r="L49" s="26"/>
      <c r="M49" s="26"/>
      <c r="N49" s="27"/>
      <c r="O49" s="62"/>
      <c r="P49" s="85"/>
    </row>
    <row r="50" spans="1:16" ht="15" customHeight="1" thickBot="1" x14ac:dyDescent="0.35">
      <c r="A50" s="88" t="s">
        <v>51</v>
      </c>
      <c r="B50" s="88"/>
      <c r="C50" s="88"/>
      <c r="D50" s="88"/>
      <c r="E50" s="85"/>
      <c r="F50" s="28"/>
      <c r="G50" s="29"/>
      <c r="H50" s="29"/>
      <c r="I50" s="30"/>
      <c r="J50" s="115" t="s">
        <v>52</v>
      </c>
      <c r="K50" s="115"/>
      <c r="L50" s="115"/>
      <c r="M50" s="115"/>
      <c r="N50" s="116"/>
      <c r="O50" s="62"/>
      <c r="P50" s="85"/>
    </row>
    <row r="51" spans="1:16" ht="15" customHeight="1" x14ac:dyDescent="0.3">
      <c r="A51" s="88" t="s">
        <v>53</v>
      </c>
      <c r="B51" s="88"/>
      <c r="C51" s="88"/>
      <c r="D51" s="88"/>
      <c r="E51" s="85">
        <f>E13*10%</f>
        <v>0</v>
      </c>
      <c r="F51" s="31">
        <f>IF(F50&gt;E51,E51,F50)</f>
        <v>0</v>
      </c>
      <c r="G51" s="64">
        <f>IF(G50&lt;E51-F51,G50,E51-F51)</f>
        <v>0</v>
      </c>
      <c r="H51" s="64">
        <f>IF(H50&lt;E51-F51-G51,H50,E51-F51-G51)</f>
        <v>0</v>
      </c>
      <c r="I51" s="64">
        <f>IF(I50&lt;E51-F51-G51-H51,I50,E51-F51-G51-H51)</f>
        <v>0</v>
      </c>
      <c r="J51" s="117"/>
      <c r="K51" s="115"/>
      <c r="L51" s="115"/>
      <c r="M51" s="115"/>
      <c r="N51" s="116"/>
      <c r="O51" s="62"/>
      <c r="P51" s="45"/>
    </row>
    <row r="52" spans="1:16" ht="15" customHeight="1" x14ac:dyDescent="0.3">
      <c r="A52" s="88" t="s">
        <v>54</v>
      </c>
      <c r="B52" s="88"/>
      <c r="C52" s="88"/>
      <c r="D52" s="88"/>
      <c r="E52" s="41">
        <f>SUM(F52:I52)</f>
        <v>0</v>
      </c>
      <c r="F52" s="34">
        <f>F51*F48</f>
        <v>0</v>
      </c>
      <c r="G52" s="35">
        <f>G51*G48</f>
        <v>0</v>
      </c>
      <c r="H52" s="35">
        <f t="shared" ref="H52:I52" si="10">H51*H48</f>
        <v>0</v>
      </c>
      <c r="I52" s="35">
        <f t="shared" si="10"/>
        <v>0</v>
      </c>
      <c r="J52" s="117"/>
      <c r="K52" s="115"/>
      <c r="L52" s="115"/>
      <c r="M52" s="115"/>
      <c r="N52" s="116"/>
      <c r="O52" s="62"/>
      <c r="P52" s="85"/>
    </row>
    <row r="53" spans="1:16" ht="15" customHeight="1" x14ac:dyDescent="0.3">
      <c r="A53" s="94" t="s">
        <v>23</v>
      </c>
      <c r="B53" s="94"/>
      <c r="C53" s="94"/>
      <c r="D53" s="94"/>
      <c r="E53" s="85"/>
      <c r="F53" s="17">
        <f>IF(F48&gt;0,(IFERROR(((E52/(E14-F51-G51-H51-I51))+F48),0)),0)</f>
        <v>0</v>
      </c>
      <c r="G53" s="18">
        <f>IF(G48&gt;0,(IFERROR(((E52/(E14-G51-H51-I51-F51))+G48),0)),0)</f>
        <v>0</v>
      </c>
      <c r="H53" s="18">
        <f>IF(H48&gt;0,(IFERROR(((E52/(E14-F51-H51-G51-I51))+H48),0)),0)</f>
        <v>0</v>
      </c>
      <c r="I53" s="18">
        <f>IF(I48&gt;0,(IFERROR(((E52/(E14-I51-H51-F51-G51))+I48),0)),0)</f>
        <v>0</v>
      </c>
      <c r="J53" s="17">
        <f>IF(J48&gt;0,(IFERROR(((E52/(E14-F51-G51-H51-I51))+J48),0)),0)</f>
        <v>0</v>
      </c>
      <c r="K53" s="18">
        <f>IF(K48&gt;0,(IFERROR(((E52/(E14-F51-G51-H51-I51))+K48),0)),0)</f>
        <v>0</v>
      </c>
      <c r="L53" s="18">
        <f>IF(L48&gt;0,(IFERROR(((E52/(E14-F51-G51-H51-I51))+L48),0)),0)</f>
        <v>0</v>
      </c>
      <c r="M53" s="18">
        <f>IF(M48&gt;0,(IFERROR(((E52/(E14-F51-G51-H51-I51))+M48),0)),0)</f>
        <v>0</v>
      </c>
      <c r="N53" s="19">
        <f>IF(N48&gt;0,(IFERROR(((E52/(E14-F51-G51-H51-I51))+N48),0)),0)</f>
        <v>0</v>
      </c>
      <c r="O53" s="62">
        <f>SUM(O11:O52)</f>
        <v>0</v>
      </c>
      <c r="P53" s="85"/>
    </row>
    <row r="54" spans="1:16" ht="7.5" customHeight="1" x14ac:dyDescent="0.3">
      <c r="A54" s="86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/>
      <c r="P54" s="85"/>
    </row>
    <row r="55" spans="1:16" s="49" customFormat="1" ht="11.25" customHeight="1" x14ac:dyDescent="0.3">
      <c r="A55" s="20" t="s">
        <v>55</v>
      </c>
      <c r="O55"/>
    </row>
    <row r="56" spans="1:16" s="49" customFormat="1" ht="11.25" customHeight="1" x14ac:dyDescent="0.3">
      <c r="A56" s="55" t="s">
        <v>56</v>
      </c>
      <c r="O56"/>
    </row>
    <row r="57" spans="1:16" s="49" customFormat="1" ht="11.25" customHeight="1" x14ac:dyDescent="0.3">
      <c r="A57" s="20" t="s">
        <v>57</v>
      </c>
      <c r="O57"/>
    </row>
    <row r="58" spans="1:16" s="49" customFormat="1" ht="11.25" customHeight="1" x14ac:dyDescent="0.3">
      <c r="A58" s="20" t="s">
        <v>58</v>
      </c>
      <c r="J58"/>
      <c r="K58"/>
      <c r="L58"/>
      <c r="M58"/>
      <c r="N58"/>
      <c r="O58"/>
    </row>
    <row r="59" spans="1:16" ht="7.5" customHeight="1" x14ac:dyDescent="0.3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/>
      <c r="P59" s="85"/>
    </row>
    <row r="60" spans="1:16" ht="15" customHeight="1" x14ac:dyDescent="0.3">
      <c r="A60" s="21" t="s">
        <v>59</v>
      </c>
      <c r="B60" s="50"/>
      <c r="C60" s="85"/>
      <c r="D60" s="85"/>
      <c r="E60" s="85"/>
      <c r="F60" s="45"/>
      <c r="G60" s="45"/>
      <c r="H60" s="45"/>
      <c r="I60" s="45"/>
      <c r="J60" s="45"/>
      <c r="K60" s="45"/>
      <c r="L60" s="45"/>
      <c r="M60" s="45"/>
      <c r="N60" s="45"/>
      <c r="O60" s="85"/>
      <c r="P60" s="85"/>
    </row>
    <row r="61" spans="1:16" ht="15" customHeight="1" x14ac:dyDescent="0.3">
      <c r="A61" s="50" t="s">
        <v>60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</row>
    <row r="62" spans="1:16" ht="15" customHeight="1" x14ac:dyDescent="0.3">
      <c r="A62" s="51" t="s">
        <v>61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</row>
    <row r="63" spans="1:16" ht="15" customHeight="1" x14ac:dyDescent="0.3">
      <c r="A63" s="51" t="s">
        <v>62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</row>
    <row r="64" spans="1:16" ht="15" customHeight="1" x14ac:dyDescent="0.3">
      <c r="A64" s="51" t="s">
        <v>63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</row>
    <row r="65" spans="1:12" ht="15" customHeight="1" x14ac:dyDescent="0.3">
      <c r="A65" s="51" t="s">
        <v>64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</row>
    <row r="66" spans="1:12" ht="15" customHeight="1" x14ac:dyDescent="0.3">
      <c r="A66" s="51" t="s">
        <v>71</v>
      </c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</row>
    <row r="67" spans="1:12" ht="15" customHeight="1" x14ac:dyDescent="0.3">
      <c r="A67" s="51" t="s">
        <v>66</v>
      </c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</row>
    <row r="68" spans="1:12" ht="30" customHeight="1" x14ac:dyDescent="0.3">
      <c r="A68" s="113" t="s">
        <v>67</v>
      </c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</row>
    <row r="69" spans="1:12" ht="1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</row>
    <row r="70" spans="1:12" ht="17.25" customHeight="1" x14ac:dyDescent="0.3">
      <c r="A70" s="51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</row>
    <row r="71" spans="1:12" ht="17.25" customHeight="1" x14ac:dyDescent="0.3">
      <c r="A71" s="51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</row>
    <row r="72" spans="1:12" ht="17.25" customHeight="1" x14ac:dyDescent="0.3">
      <c r="A72" s="51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</row>
  </sheetData>
  <sheetProtection algorithmName="SHA-512" hashValue="QHLkihvNAk5buY0rSHaeHt944u+HSs1Lh3nM/K5FuRGr9xVnPldmugyMGfg4Hck6Bs2nmwR1sC5lyjvTVJ+oPQ==" saltValue="AxydipaAUtiXN1PFgRZBgA==" spinCount="100000" sheet="1" selectLockedCells="1"/>
  <mergeCells count="50">
    <mergeCell ref="C1:N5"/>
    <mergeCell ref="F9:I9"/>
    <mergeCell ref="J9:N9"/>
    <mergeCell ref="A10:B10"/>
    <mergeCell ref="C10:E10"/>
    <mergeCell ref="C6:N6"/>
    <mergeCell ref="D23:E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35:D35"/>
    <mergeCell ref="D24:E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47:D47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53:D53"/>
    <mergeCell ref="A68:L68"/>
    <mergeCell ref="A48:D48"/>
    <mergeCell ref="A49:D49"/>
    <mergeCell ref="A50:D50"/>
    <mergeCell ref="J50:N52"/>
    <mergeCell ref="A51:D51"/>
    <mergeCell ref="A52:D52"/>
  </mergeCells>
  <pageMargins left="0.25" right="0.25" top="0.25" bottom="0.5" header="0" footer="0.25"/>
  <pageSetup scale="75" orientation="landscape" r:id="rId1"/>
  <headerFooter>
    <oddFooter>&amp;LJuly 2019&amp;C&amp;A&amp;RPage &amp;P</oddFooter>
  </headerFooter>
  <rowBreaks count="1" manualBreakCount="1">
    <brk id="5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1"/>
  <sheetViews>
    <sheetView showRowColHeaders="0" zoomScaleNormal="100" workbookViewId="0">
      <selection activeCell="D24" sqref="D24"/>
    </sheetView>
  </sheetViews>
  <sheetFormatPr defaultColWidth="9.109375" defaultRowHeight="14.4" x14ac:dyDescent="0.3"/>
  <cols>
    <col min="1" max="31" width="9.33203125" style="79" customWidth="1"/>
    <col min="32" max="16384" width="9.109375" style="79"/>
  </cols>
  <sheetData>
    <row r="1" spans="1:14" x14ac:dyDescent="0.3">
      <c r="A1" s="118" t="s">
        <v>72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x14ac:dyDescent="0.3">
      <c r="A2" s="80"/>
    </row>
    <row r="3" spans="1:14" x14ac:dyDescent="0.3">
      <c r="A3" s="80"/>
    </row>
    <row r="4" spans="1:14" x14ac:dyDescent="0.3">
      <c r="A4" s="80"/>
    </row>
    <row r="5" spans="1:14" x14ac:dyDescent="0.3">
      <c r="A5" s="80"/>
    </row>
    <row r="6" spans="1:14" x14ac:dyDescent="0.3">
      <c r="A6" s="80"/>
    </row>
    <row r="7" spans="1:14" x14ac:dyDescent="0.3">
      <c r="A7" s="80"/>
    </row>
    <row r="8" spans="1:14" x14ac:dyDescent="0.3">
      <c r="A8" s="80"/>
    </row>
    <row r="9" spans="1:14" x14ac:dyDescent="0.3">
      <c r="A9" s="80"/>
    </row>
    <row r="10" spans="1:14" x14ac:dyDescent="0.3">
      <c r="A10" s="80"/>
    </row>
    <row r="11" spans="1:14" x14ac:dyDescent="0.3">
      <c r="A11" s="80"/>
    </row>
    <row r="12" spans="1:14" x14ac:dyDescent="0.3">
      <c r="A12" s="80"/>
    </row>
    <row r="13" spans="1:14" x14ac:dyDescent="0.3">
      <c r="A13" s="80"/>
    </row>
    <row r="14" spans="1:14" x14ac:dyDescent="0.3">
      <c r="A14" s="80"/>
    </row>
    <row r="15" spans="1:14" x14ac:dyDescent="0.3">
      <c r="A15" s="80"/>
    </row>
    <row r="16" spans="1:14" x14ac:dyDescent="0.3">
      <c r="A16" s="80"/>
    </row>
    <row r="17" spans="1:1" x14ac:dyDescent="0.3">
      <c r="A17" s="80"/>
    </row>
    <row r="18" spans="1:1" x14ac:dyDescent="0.3">
      <c r="A18" s="80"/>
    </row>
    <row r="19" spans="1:1" x14ac:dyDescent="0.3">
      <c r="A19" s="80"/>
    </row>
    <row r="20" spans="1:1" x14ac:dyDescent="0.3">
      <c r="A20" s="80"/>
    </row>
    <row r="21" spans="1:1" x14ac:dyDescent="0.3">
      <c r="A21" s="80"/>
    </row>
    <row r="22" spans="1:1" x14ac:dyDescent="0.3">
      <c r="A22" s="80"/>
    </row>
    <row r="23" spans="1:1" x14ac:dyDescent="0.3">
      <c r="A23" s="80"/>
    </row>
    <row r="24" spans="1:1" x14ac:dyDescent="0.3">
      <c r="A24" s="80"/>
    </row>
    <row r="25" spans="1:1" x14ac:dyDescent="0.3">
      <c r="A25" s="80"/>
    </row>
    <row r="26" spans="1:1" x14ac:dyDescent="0.3">
      <c r="A26" s="80"/>
    </row>
    <row r="27" spans="1:1" x14ac:dyDescent="0.3">
      <c r="A27" s="80"/>
    </row>
    <row r="28" spans="1:1" x14ac:dyDescent="0.3">
      <c r="A28" s="80"/>
    </row>
    <row r="29" spans="1:1" x14ac:dyDescent="0.3">
      <c r="A29" s="80"/>
    </row>
    <row r="30" spans="1:1" x14ac:dyDescent="0.3">
      <c r="A30" s="80"/>
    </row>
    <row r="31" spans="1:1" x14ac:dyDescent="0.3">
      <c r="A31" s="80"/>
    </row>
    <row r="32" spans="1:1" x14ac:dyDescent="0.3">
      <c r="A32" s="80"/>
    </row>
    <row r="33" spans="1:1" x14ac:dyDescent="0.3">
      <c r="A33" s="80"/>
    </row>
    <row r="34" spans="1:1" x14ac:dyDescent="0.3">
      <c r="A34" s="80"/>
    </row>
    <row r="35" spans="1:1" x14ac:dyDescent="0.3">
      <c r="A35" s="80"/>
    </row>
    <row r="36" spans="1:1" x14ac:dyDescent="0.3">
      <c r="A36" s="80"/>
    </row>
    <row r="37" spans="1:1" x14ac:dyDescent="0.3">
      <c r="A37" s="80"/>
    </row>
    <row r="38" spans="1:1" x14ac:dyDescent="0.3">
      <c r="A38" s="80"/>
    </row>
    <row r="39" spans="1:1" x14ac:dyDescent="0.3">
      <c r="A39" s="81"/>
    </row>
    <row r="40" spans="1:1" x14ac:dyDescent="0.3">
      <c r="A40" s="81"/>
    </row>
    <row r="41" spans="1:1" x14ac:dyDescent="0.3">
      <c r="A41" s="81"/>
    </row>
  </sheetData>
  <sheetProtection formatCells="0" formatColumns="0" formatRows="0" insertRows="0" deleteRows="0" selectLockedCells="1"/>
  <mergeCells count="1">
    <mergeCell ref="A1:N1"/>
  </mergeCells>
  <pageMargins left="0.25" right="0.25" top="0.25" bottom="0.5" header="0" footer="0.25"/>
  <pageSetup orientation="landscape" r:id="rId1"/>
  <headerFooter>
    <oddFooter>&amp;LJuly 2019&amp;C&amp;A&amp;RPage&amp;N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13E33DFF910D439AC224F8D124280A" ma:contentTypeVersion="2" ma:contentTypeDescription="Create a new document." ma:contentTypeScope="" ma:versionID="14dbccfe56ed424d7f71158bfb2af091">
  <xsd:schema xmlns:xsd="http://www.w3.org/2001/XMLSchema" xmlns:xs="http://www.w3.org/2001/XMLSchema" xmlns:p="http://schemas.microsoft.com/office/2006/metadata/properties" xmlns:ns2="c2b686cc-bb53-46ec-b560-22129ff3b9ef" targetNamespace="http://schemas.microsoft.com/office/2006/metadata/properties" ma:root="true" ma:fieldsID="ec37accf111fda18be79f4c65ee5853e" ns2:_="">
    <xsd:import namespace="c2b686cc-bb53-46ec-b560-22129ff3b9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686cc-bb53-46ec-b560-22129ff3b9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4477D7-6D83-46D6-AB95-6A19BA8074D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06AAEE-2530-49E5-9131-304A18E783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b686cc-bb53-46ec-b560-22129ff3b9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04D7EC-DDF7-45DB-9034-C1402BC4D3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Billing Rates With F&amp;A</vt:lpstr>
      <vt:lpstr>Billing Rates with F&amp;A-AveLeave</vt:lpstr>
      <vt:lpstr>Optional Grantee Notes</vt:lpstr>
      <vt:lpstr>'Billing Rates With F&amp;A'!Print_Area</vt:lpstr>
      <vt:lpstr>'Billing Rates with F&amp;A-AveLeave'!Print_Area</vt:lpstr>
    </vt:vector>
  </TitlesOfParts>
  <Manager/>
  <Company>MN.IT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JKrebs</dc:creator>
  <cp:keywords/>
  <dc:description/>
  <cp:lastModifiedBy>Julie Krebs</cp:lastModifiedBy>
  <cp:revision/>
  <cp:lastPrinted>2021-02-08T13:56:41Z</cp:lastPrinted>
  <dcterms:created xsi:type="dcterms:W3CDTF">2014-10-30T14:15:48Z</dcterms:created>
  <dcterms:modified xsi:type="dcterms:W3CDTF">2021-02-08T15:30:43Z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0x0101003513E33DFF910D439AC224F8D124280A</vt:lpwstr>
  </property>
</Properties>
</file>